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7056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105" i="1" l="1"/>
  <c r="L12" i="1" l="1"/>
  <c r="G141" i="1" l="1"/>
  <c r="B186" i="1" l="1"/>
  <c r="A186" i="1"/>
  <c r="B176" i="1" l="1"/>
  <c r="A176" i="1"/>
  <c r="L185" i="1" l="1"/>
  <c r="J185" i="1"/>
  <c r="I185" i="1"/>
  <c r="H185" i="1"/>
  <c r="G185" i="1"/>
  <c r="F185" i="1"/>
  <c r="L175" i="1"/>
  <c r="J175" i="1"/>
  <c r="I175" i="1"/>
  <c r="H175" i="1"/>
  <c r="G175" i="1"/>
  <c r="F175" i="1"/>
  <c r="L168" i="1"/>
  <c r="J168" i="1"/>
  <c r="I168" i="1"/>
  <c r="H168" i="1"/>
  <c r="G168" i="1"/>
  <c r="F168" i="1"/>
  <c r="L158" i="1"/>
  <c r="J158" i="1"/>
  <c r="I158" i="1"/>
  <c r="H158" i="1"/>
  <c r="G158" i="1"/>
  <c r="F158" i="1"/>
  <c r="B152" i="1"/>
  <c r="A152" i="1"/>
  <c r="L151" i="1"/>
  <c r="J151" i="1"/>
  <c r="I151" i="1"/>
  <c r="H151" i="1"/>
  <c r="G151" i="1"/>
  <c r="F151" i="1"/>
  <c r="B142" i="1"/>
  <c r="A142" i="1"/>
  <c r="L141" i="1"/>
  <c r="L152" i="1" s="1"/>
  <c r="J141" i="1"/>
  <c r="I141" i="1"/>
  <c r="H141" i="1"/>
  <c r="F141" i="1"/>
  <c r="B135" i="1"/>
  <c r="A135" i="1"/>
  <c r="L134" i="1"/>
  <c r="J134" i="1"/>
  <c r="I134" i="1"/>
  <c r="H134" i="1"/>
  <c r="G134" i="1"/>
  <c r="F134" i="1"/>
  <c r="B125" i="1"/>
  <c r="A125" i="1"/>
  <c r="L124" i="1"/>
  <c r="J124" i="1"/>
  <c r="I124" i="1"/>
  <c r="H124" i="1"/>
  <c r="G124" i="1"/>
  <c r="F124" i="1"/>
  <c r="B116" i="1"/>
  <c r="A116" i="1"/>
  <c r="L115" i="1"/>
  <c r="J115" i="1"/>
  <c r="I115" i="1"/>
  <c r="H115" i="1"/>
  <c r="G115" i="1"/>
  <c r="F115" i="1"/>
  <c r="B106" i="1"/>
  <c r="A106" i="1"/>
  <c r="L105" i="1"/>
  <c r="J105" i="1"/>
  <c r="I105" i="1"/>
  <c r="H105" i="1"/>
  <c r="G105" i="1"/>
  <c r="B97" i="1"/>
  <c r="A97" i="1"/>
  <c r="L96" i="1"/>
  <c r="J96" i="1"/>
  <c r="I96" i="1"/>
  <c r="H96" i="1"/>
  <c r="G96" i="1"/>
  <c r="F96" i="1"/>
  <c r="B87" i="1"/>
  <c r="A87" i="1"/>
  <c r="L86" i="1"/>
  <c r="J86" i="1"/>
  <c r="I86" i="1"/>
  <c r="H86" i="1"/>
  <c r="G86" i="1"/>
  <c r="F86" i="1"/>
  <c r="B78" i="1"/>
  <c r="L77" i="1"/>
  <c r="J77" i="1"/>
  <c r="I77" i="1"/>
  <c r="H77" i="1"/>
  <c r="G77" i="1"/>
  <c r="F77" i="1"/>
  <c r="B68" i="1"/>
  <c r="L67" i="1"/>
  <c r="J67" i="1"/>
  <c r="I67" i="1"/>
  <c r="H67" i="1"/>
  <c r="G67" i="1"/>
  <c r="F67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F50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3" i="1"/>
  <c r="A13" i="1"/>
  <c r="J12" i="1"/>
  <c r="I12" i="1"/>
  <c r="H12" i="1"/>
  <c r="G12" i="1"/>
  <c r="F12" i="1"/>
  <c r="G169" i="1" l="1"/>
  <c r="F186" i="1"/>
  <c r="L186" i="1"/>
  <c r="L169" i="1"/>
  <c r="L135" i="1"/>
  <c r="L116" i="1"/>
  <c r="L97" i="1"/>
  <c r="L78" i="1"/>
  <c r="L61" i="1"/>
  <c r="L43" i="1"/>
  <c r="L24" i="1"/>
  <c r="J186" i="1"/>
  <c r="I186" i="1"/>
  <c r="H186" i="1"/>
  <c r="G186" i="1"/>
  <c r="I169" i="1"/>
  <c r="I152" i="1"/>
  <c r="G135" i="1"/>
  <c r="I135" i="1"/>
  <c r="I116" i="1"/>
  <c r="I78" i="1"/>
  <c r="I61" i="1"/>
  <c r="I24" i="1"/>
  <c r="J169" i="1"/>
  <c r="H169" i="1"/>
  <c r="F169" i="1"/>
  <c r="J152" i="1"/>
  <c r="H152" i="1"/>
  <c r="G152" i="1"/>
  <c r="F152" i="1"/>
  <c r="J135" i="1"/>
  <c r="H135" i="1"/>
  <c r="F135" i="1"/>
  <c r="J116" i="1"/>
  <c r="H116" i="1"/>
  <c r="G116" i="1"/>
  <c r="F116" i="1"/>
  <c r="F97" i="1"/>
  <c r="J97" i="1"/>
  <c r="I97" i="1"/>
  <c r="H97" i="1"/>
  <c r="G97" i="1"/>
  <c r="F78" i="1"/>
  <c r="J78" i="1"/>
  <c r="H78" i="1"/>
  <c r="G78" i="1"/>
  <c r="J61" i="1"/>
  <c r="H61" i="1"/>
  <c r="G61" i="1"/>
  <c r="F61" i="1"/>
  <c r="J43" i="1"/>
  <c r="I43" i="1"/>
  <c r="H43" i="1"/>
  <c r="G43" i="1"/>
  <c r="F43" i="1"/>
  <c r="H24" i="1"/>
  <c r="F24" i="1"/>
  <c r="G24" i="1"/>
  <c r="J24" i="1"/>
  <c r="F187" i="1" l="1"/>
  <c r="F188" i="1" s="1"/>
  <c r="I187" i="1"/>
  <c r="I188" i="1" s="1"/>
  <c r="L187" i="1"/>
  <c r="L188" i="1" s="1"/>
  <c r="J187" i="1"/>
  <c r="J188" i="1" s="1"/>
  <c r="H187" i="1"/>
  <c r="H188" i="1" s="1"/>
  <c r="G187" i="1"/>
  <c r="G188" i="1" s="1"/>
  <c r="A78" i="1"/>
  <c r="A68" i="1"/>
  <c r="R106" i="1"/>
</calcChain>
</file>

<file path=xl/sharedStrings.xml><?xml version="1.0" encoding="utf-8"?>
<sst xmlns="http://schemas.openxmlformats.org/spreadsheetml/2006/main" count="427" uniqueCount="170">
  <si>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</si>
  <si>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</si>
  <si>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</si>
  <si>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</si>
  <si>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</si>
  <si>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</si>
  <si>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</si>
  <si>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</si>
  <si>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</si>
  <si>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</si>
  <si>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</si>
  <si>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</si>
  <si>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</si>
  <si>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</si>
  <si>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</si>
  <si>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</si>
  <si>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</si>
  <si>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</si>
  <si>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</si>
  <si>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</si>
  <si>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</si>
  <si>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</si>
  <si>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</si>
  <si>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</si>
  <si>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</si>
  <si>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</si>
  <si>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</si>
  <si>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</si>
  <si>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</si>
  <si>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</si>
  <si>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</si>
  <si>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</si>
  <si>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</si>
  <si>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</si>
  <si>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</si>
  <si>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</si>
  <si>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</si>
  <si>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</si>
  <si>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Олойская СОШ</t>
  </si>
  <si>
    <t>Каша молочная из риса с маслом сливочным</t>
  </si>
  <si>
    <t>Чай без сахара</t>
  </si>
  <si>
    <t>Хлеб ржаной</t>
  </si>
  <si>
    <t>Бутерброд с маслом сливочным</t>
  </si>
  <si>
    <t>М2017*,№174</t>
  </si>
  <si>
    <t>М2004***,№684</t>
  </si>
  <si>
    <t>М2017*,№1</t>
  </si>
  <si>
    <t>Пром</t>
  </si>
  <si>
    <t>Салат из белокачанной капусты</t>
  </si>
  <si>
    <t>М2017*,№45</t>
  </si>
  <si>
    <t>Суп картофельный с бобовыми</t>
  </si>
  <si>
    <t>М2017*,№102</t>
  </si>
  <si>
    <t>Плов из птицы</t>
  </si>
  <si>
    <t>М2017*,№291</t>
  </si>
  <si>
    <t>Компот из смеси сухофруктов</t>
  </si>
  <si>
    <t>Гренки из пшеничного хлеба</t>
  </si>
  <si>
    <t>М2016**,№123</t>
  </si>
  <si>
    <t>Каша вязкая молочная из пшеничной крупы</t>
  </si>
  <si>
    <t>М2017*,№173</t>
  </si>
  <si>
    <t>Кофейный напиток с молоком</t>
  </si>
  <si>
    <t>Н2020***,№54</t>
  </si>
  <si>
    <t>Промышленный выпуск</t>
  </si>
  <si>
    <t>Салат "Степной"</t>
  </si>
  <si>
    <t>М2004****,№25</t>
  </si>
  <si>
    <t>Котлета"Деревенская" с соусом томатным</t>
  </si>
  <si>
    <t>М2017*,№309</t>
  </si>
  <si>
    <t>Сок фруктовый в ассортименте</t>
  </si>
  <si>
    <t xml:space="preserve">Хлеб пшеничный </t>
  </si>
  <si>
    <t>Запеканка из творога с повидлом и сгущенным молоком</t>
  </si>
  <si>
    <t>М2004**,№366</t>
  </si>
  <si>
    <t>М2004**,№684</t>
  </si>
  <si>
    <t>Банан</t>
  </si>
  <si>
    <t xml:space="preserve">Салат из свеклы с зеленым горошком </t>
  </si>
  <si>
    <t>М2017*,№53</t>
  </si>
  <si>
    <t xml:space="preserve">Суп с макаронными изделиями и картофелем </t>
  </si>
  <si>
    <t>М2017*,№112</t>
  </si>
  <si>
    <t>Гуляш</t>
  </si>
  <si>
    <t>М2017*,№260</t>
  </si>
  <si>
    <t>Каша гречневая вязкая</t>
  </si>
  <si>
    <t>М2017*,№303</t>
  </si>
  <si>
    <t>Кисель из плодов или ягод свежих(вишня)</t>
  </si>
  <si>
    <t>М2017*,№350</t>
  </si>
  <si>
    <t xml:space="preserve">Хлеб ржаной </t>
  </si>
  <si>
    <t>Каша вязкая молочная из пшенной крупы</t>
  </si>
  <si>
    <t>Какао с молоком</t>
  </si>
  <si>
    <t>Салат из свежих помидоров с луком репчатым</t>
  </si>
  <si>
    <t>М2017*,№23</t>
  </si>
  <si>
    <t xml:space="preserve">Борщ с капустой и картофелем со сметаной </t>
  </si>
  <si>
    <t>М2017*,№82</t>
  </si>
  <si>
    <t>Рыба,тушенная в томате с овощами</t>
  </si>
  <si>
    <t>М2017*,№229</t>
  </si>
  <si>
    <t>Рис припущенный</t>
  </si>
  <si>
    <t>М2017*,№305</t>
  </si>
  <si>
    <t xml:space="preserve">Компот из смеси сухофруктов </t>
  </si>
  <si>
    <t>Н2020***,№54-7хн-2020</t>
  </si>
  <si>
    <t>Н2020****,№54-7хн-2020</t>
  </si>
  <si>
    <t>М2017*,№181</t>
  </si>
  <si>
    <t>Каша жидкая молочная из манной крупы</t>
  </si>
  <si>
    <t>Хлеб пшеничный</t>
  </si>
  <si>
    <t>Груша</t>
  </si>
  <si>
    <t>Винегрет овощной</t>
  </si>
  <si>
    <t>М2017*,№67</t>
  </si>
  <si>
    <t>Рассольник Ленинградский со сметаной</t>
  </si>
  <si>
    <t>М2017*,№96</t>
  </si>
  <si>
    <t>Жаркое по домашнему</t>
  </si>
  <si>
    <t>М20041**,№436</t>
  </si>
  <si>
    <t>Н2020***,№54-6гм-2020</t>
  </si>
  <si>
    <t>Мандарин</t>
  </si>
  <si>
    <t>Салат из свежих помидоров и огурцов</t>
  </si>
  <si>
    <t>М2017*,№24</t>
  </si>
  <si>
    <t>Тефтели Обыкновенные соусом томатным</t>
  </si>
  <si>
    <t>М2017*№303</t>
  </si>
  <si>
    <t>Каша вязкая молочная из риса и пшена</t>
  </si>
  <si>
    <t>М2017*,№175</t>
  </si>
  <si>
    <t>Яйцо варенное</t>
  </si>
  <si>
    <t>М2017*,№209</t>
  </si>
  <si>
    <t>Салат картофельный с соленными огурцами и зеленым горошком</t>
  </si>
  <si>
    <t>М2017*,№42</t>
  </si>
  <si>
    <t>Свекольник со сметаной</t>
  </si>
  <si>
    <t>П2001***,№34</t>
  </si>
  <si>
    <t>Кукрица запеченная</t>
  </si>
  <si>
    <t>М2017*,№293</t>
  </si>
  <si>
    <t>Картофельное пюре</t>
  </si>
  <si>
    <t>М2017*,№128</t>
  </si>
  <si>
    <t>Макароны отварные с сыром</t>
  </si>
  <si>
    <t>М2017*,№204</t>
  </si>
  <si>
    <t>М20017*№1</t>
  </si>
  <si>
    <t>Салат из свеклы с огурцами солеными</t>
  </si>
  <si>
    <t>М2017*,№55</t>
  </si>
  <si>
    <t>Щи из свежей капусты</t>
  </si>
  <si>
    <t>М2017*,№88</t>
  </si>
  <si>
    <t>Плов из говядины</t>
  </si>
  <si>
    <t>М2017*,№265</t>
  </si>
  <si>
    <t xml:space="preserve">Омлет натуральный </t>
  </si>
  <si>
    <t>М2017*,№210</t>
  </si>
  <si>
    <t>Сыр порциями</t>
  </si>
  <si>
    <t>М2017*,№15</t>
  </si>
  <si>
    <t>Булочка в ассортименте</t>
  </si>
  <si>
    <t>Котлета рыбная из минтая с соусом белым</t>
  </si>
  <si>
    <t>М2017*,№310</t>
  </si>
  <si>
    <t>Апельсин</t>
  </si>
  <si>
    <t>Салат из сырых овощей</t>
  </si>
  <si>
    <t>М2017*,№29</t>
  </si>
  <si>
    <t>Директор</t>
  </si>
  <si>
    <t>А.Т.Татарова</t>
  </si>
  <si>
    <t xml:space="preserve"> Хлеб пшеничный</t>
  </si>
  <si>
    <t>Кисломолочный продукт</t>
  </si>
  <si>
    <t>Йогурт 1,2% "Нежный"</t>
  </si>
  <si>
    <t>яйца вареные</t>
  </si>
  <si>
    <t>кондитерское изделие</t>
  </si>
  <si>
    <t>Каша молочная рисовая с маслом сливочным</t>
  </si>
  <si>
    <t>Чай с молоком и сахаром</t>
  </si>
  <si>
    <t>Кондитерское изделие</t>
  </si>
  <si>
    <t>кисломолочный продукт</t>
  </si>
  <si>
    <t>М2017*,209</t>
  </si>
  <si>
    <t xml:space="preserve"> Хлеб ржаной</t>
  </si>
  <si>
    <t>Конфета шоколадная</t>
  </si>
  <si>
    <t>йогурт "Нежный 1,2%"</t>
  </si>
  <si>
    <t>Кисель из плодов или ягод свежих (черная смородина)</t>
  </si>
  <si>
    <t>Макаронные изделия отварные</t>
  </si>
  <si>
    <t>Бутерброд с маслом</t>
  </si>
  <si>
    <t>М2024**№69</t>
  </si>
  <si>
    <t>бутерброд с сыром</t>
  </si>
  <si>
    <t>Суп картофельный с клёцками</t>
  </si>
  <si>
    <t>сладкое</t>
  </si>
  <si>
    <t>хол.закуска</t>
  </si>
  <si>
    <t>Печенье</t>
  </si>
  <si>
    <t>хдеб.изд.</t>
  </si>
  <si>
    <t>Суп с рыбными консервами</t>
  </si>
  <si>
    <t>Яблоко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</si>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</sst>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1" fontId="5" fillId="4" borderId="15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1" fillId="0" borderId="10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distributed"/>
    </xf>
    <xf numFmtId="0" fontId="4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distributed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7" fillId="0" borderId="2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wrapText="1"/>
      <protection locked="0"/>
    </xf>
    <xf numFmtId="1" fontId="2" fillId="4" borderId="17" xfId="0" applyNumberFormat="1" applyFont="1" applyFill="1" applyBorder="1" applyAlignment="1" applyProtection="1">
      <alignment shrinkToFit="1"/>
      <protection locked="0"/>
    </xf>
    <xf numFmtId="0" fontId="0" fillId="0" borderId="2" xfId="0" applyBorder="1" applyAlignment="1">
      <alignment wrapText="1"/>
    </xf>
    <xf numFmtId="0" fontId="0" fillId="4" borderId="1" xfId="0" applyFill="1" applyBorder="1" applyProtection="1">
      <protection locked="0"/>
    </xf>
    <xf numFmtId="0" fontId="1" fillId="0" borderId="2" xfId="0" applyFont="1" applyBorder="1"/>
    <xf numFmtId="0" fontId="0" fillId="4" borderId="5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" fillId="4" borderId="2" xfId="0" applyFont="1" applyFill="1" applyBorder="1" applyAlignment="1" applyProtection="1">
      <alignment horizontal="distributed"/>
      <protection locked="0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 applyProtection="1">
      <alignment horizontal="distributed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2"/>
  <sheetViews>
    <sheetView tabSelected="1" zoomScale="119" zoomScaleNormal="85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3.88671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8.5546875" style="2" customWidth="1"/>
    <col min="10" max="10" width="8.21875" style="2" customWidth="1"/>
    <col min="11" max="11" width="13.44140625" style="2" customWidth="1"/>
    <col min="12" max="16384" width="9.21875" style="2"/>
  </cols>
  <sheetData>
    <row r="1" spans="1:12" ht="14.4" x14ac:dyDescent="0.3">
      <c r="A1" s="1" t="s">
        <v>7</v>
      </c>
      <c r="C1" s="86" t="s">
        <v>38</v>
      </c>
      <c r="D1" s="87"/>
      <c r="E1" s="87"/>
      <c r="F1" s="12" t="s">
        <v>16</v>
      </c>
      <c r="G1" s="2" t="s">
        <v>17</v>
      </c>
      <c r="H1" s="88" t="s">
        <v>142</v>
      </c>
      <c r="I1" s="89"/>
      <c r="J1" s="89"/>
      <c r="K1" s="89"/>
    </row>
    <row r="2" spans="1:12" ht="17.399999999999999" x14ac:dyDescent="0.25">
      <c r="A2" s="35" t="s">
        <v>6</v>
      </c>
      <c r="C2" s="2"/>
      <c r="G2" s="2" t="s">
        <v>18</v>
      </c>
      <c r="H2" s="88" t="s">
        <v>143</v>
      </c>
      <c r="I2" s="89"/>
      <c r="J2" s="89"/>
      <c r="K2" s="8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76" t="s">
        <v>39</v>
      </c>
      <c r="F6" s="76">
        <v>150</v>
      </c>
      <c r="G6" s="40">
        <v>5.16</v>
      </c>
      <c r="H6" s="40">
        <v>7.7</v>
      </c>
      <c r="I6" s="40">
        <v>36.840000000000003</v>
      </c>
      <c r="J6" s="40">
        <v>220.54</v>
      </c>
      <c r="K6" s="41" t="s">
        <v>43</v>
      </c>
      <c r="L6" s="40">
        <v>25.97</v>
      </c>
    </row>
    <row r="7" spans="1:12" ht="27" thickBot="1" x14ac:dyDescent="0.35">
      <c r="A7" s="23"/>
      <c r="B7" s="15"/>
      <c r="C7" s="11"/>
      <c r="D7" s="7" t="s">
        <v>22</v>
      </c>
      <c r="E7" s="51" t="s">
        <v>40</v>
      </c>
      <c r="F7" s="52">
        <v>200</v>
      </c>
      <c r="G7" s="43">
        <v>0.4</v>
      </c>
      <c r="H7" s="43">
        <v>0.1</v>
      </c>
      <c r="I7" s="43">
        <v>0.08</v>
      </c>
      <c r="J7" s="43">
        <v>2.82</v>
      </c>
      <c r="K7" s="44" t="s">
        <v>44</v>
      </c>
      <c r="L7" s="43">
        <v>2.8</v>
      </c>
    </row>
    <row r="8" spans="1:12" ht="14.4" x14ac:dyDescent="0.3">
      <c r="A8" s="23"/>
      <c r="B8" s="15"/>
      <c r="C8" s="11"/>
      <c r="D8" s="78" t="s">
        <v>23</v>
      </c>
      <c r="E8" s="53" t="s">
        <v>42</v>
      </c>
      <c r="F8" s="54">
        <v>40</v>
      </c>
      <c r="G8" s="43">
        <v>2.56</v>
      </c>
      <c r="H8" s="43">
        <v>6.15</v>
      </c>
      <c r="I8" s="43">
        <v>14.89</v>
      </c>
      <c r="J8" s="43">
        <v>136.41</v>
      </c>
      <c r="K8" s="44" t="s">
        <v>45</v>
      </c>
      <c r="L8" s="43">
        <v>15.27</v>
      </c>
    </row>
    <row r="9" spans="1:12" ht="14.4" x14ac:dyDescent="0.3">
      <c r="A9" s="23"/>
      <c r="B9" s="15"/>
      <c r="C9" s="11"/>
      <c r="D9" s="78" t="s">
        <v>164</v>
      </c>
      <c r="E9" s="42" t="s">
        <v>134</v>
      </c>
      <c r="F9" s="43">
        <v>20</v>
      </c>
      <c r="G9" s="43">
        <v>5.35</v>
      </c>
      <c r="H9" s="43">
        <v>5.3</v>
      </c>
      <c r="I9" s="43">
        <v>0</v>
      </c>
      <c r="J9" s="43">
        <v>68.7</v>
      </c>
      <c r="K9" s="58" t="s">
        <v>135</v>
      </c>
      <c r="L9" s="43">
        <v>13</v>
      </c>
    </row>
    <row r="10" spans="1:12" ht="14.4" x14ac:dyDescent="0.3">
      <c r="A10" s="23"/>
      <c r="B10" s="15"/>
      <c r="C10" s="11"/>
      <c r="D10" s="79" t="s">
        <v>24</v>
      </c>
      <c r="E10" s="42" t="s">
        <v>106</v>
      </c>
      <c r="F10" s="43">
        <v>220</v>
      </c>
      <c r="G10" s="43">
        <v>1.98</v>
      </c>
      <c r="H10" s="43">
        <v>0.44</v>
      </c>
      <c r="I10" s="43">
        <v>16.5</v>
      </c>
      <c r="J10" s="43">
        <v>77</v>
      </c>
      <c r="K10" s="44" t="s">
        <v>46</v>
      </c>
      <c r="L10" s="43">
        <v>39.6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4"/>
      <c r="B12" s="17"/>
      <c r="C12" s="8"/>
      <c r="D12" s="18" t="s">
        <v>32</v>
      </c>
      <c r="E12" s="9"/>
      <c r="F12" s="19">
        <f>SUM(F6:F11)</f>
        <v>630</v>
      </c>
      <c r="G12" s="19">
        <f>SUM(G6:G11)</f>
        <v>15.450000000000001</v>
      </c>
      <c r="H12" s="19">
        <f>SUM(H6:H11)</f>
        <v>19.690000000000001</v>
      </c>
      <c r="I12" s="19">
        <f>SUM(I6:I11)</f>
        <v>68.31</v>
      </c>
      <c r="J12" s="19">
        <f>SUM(J6:J11)</f>
        <v>505.46999999999997</v>
      </c>
      <c r="K12" s="25"/>
      <c r="L12" s="19">
        <f>SUM(L6:L11)</f>
        <v>96.64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">
        <v>169</v>
      </c>
      <c r="F13" s="43">
        <v>60</v>
      </c>
      <c r="G13" s="43">
        <v>0.8</v>
      </c>
      <c r="H13" s="43">
        <v>1.9</v>
      </c>
      <c r="I13" s="43">
        <v>3.9</v>
      </c>
      <c r="J13" s="43">
        <v>35.9</v>
      </c>
      <c r="K13" s="44" t="s">
        <v>48</v>
      </c>
      <c r="L13" s="43">
        <v>3.75</v>
      </c>
    </row>
    <row r="14" spans="1:12" ht="14.4" x14ac:dyDescent="0.3">
      <c r="A14" s="23"/>
      <c r="B14" s="15"/>
      <c r="C14" s="11"/>
      <c r="D14" s="7" t="s">
        <v>27</v>
      </c>
      <c r="E14" s="42" t="s">
        <v>49</v>
      </c>
      <c r="F14" s="43">
        <v>200</v>
      </c>
      <c r="G14" s="43">
        <v>4.3899999999999997</v>
      </c>
      <c r="H14" s="43">
        <v>4.22</v>
      </c>
      <c r="I14" s="43">
        <v>13.23</v>
      </c>
      <c r="J14" s="43">
        <v>135.46</v>
      </c>
      <c r="K14" s="44" t="s">
        <v>50</v>
      </c>
      <c r="L14" s="43">
        <v>18.399999999999999</v>
      </c>
    </row>
    <row r="15" spans="1:12" ht="26.4" x14ac:dyDescent="0.3">
      <c r="A15" s="23"/>
      <c r="B15" s="15"/>
      <c r="C15" s="11"/>
      <c r="D15" s="7"/>
      <c r="E15" s="42" t="s">
        <v>54</v>
      </c>
      <c r="F15" s="43">
        <v>10</v>
      </c>
      <c r="G15" s="43">
        <v>1.24</v>
      </c>
      <c r="H15" s="43">
        <v>0.16</v>
      </c>
      <c r="I15" s="43">
        <v>7.6</v>
      </c>
      <c r="J15" s="43">
        <v>36.799999999999997</v>
      </c>
      <c r="K15" s="44" t="s">
        <v>55</v>
      </c>
      <c r="L15" s="43">
        <v>2.2599999999999998</v>
      </c>
    </row>
    <row r="16" spans="1:12" ht="14.4" x14ac:dyDescent="0.3">
      <c r="A16" s="23"/>
      <c r="B16" s="15"/>
      <c r="C16" s="11"/>
      <c r="D16" s="7" t="s">
        <v>28</v>
      </c>
      <c r="E16" s="42" t="s">
        <v>51</v>
      </c>
      <c r="F16" s="43">
        <v>180</v>
      </c>
      <c r="G16" s="43">
        <v>16.2</v>
      </c>
      <c r="H16" s="43">
        <v>8</v>
      </c>
      <c r="I16" s="43">
        <v>32.799999999999997</v>
      </c>
      <c r="J16" s="43">
        <v>268</v>
      </c>
      <c r="K16" s="44" t="s">
        <v>52</v>
      </c>
      <c r="L16" s="43">
        <v>66.64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26.4" x14ac:dyDescent="0.3">
      <c r="A18" s="23"/>
      <c r="B18" s="15"/>
      <c r="C18" s="11"/>
      <c r="D18" s="77" t="s">
        <v>163</v>
      </c>
      <c r="E18" s="42" t="s">
        <v>53</v>
      </c>
      <c r="F18" s="43">
        <v>200</v>
      </c>
      <c r="G18" s="43">
        <v>0.6</v>
      </c>
      <c r="H18" s="43">
        <v>0</v>
      </c>
      <c r="I18" s="43">
        <v>22.7</v>
      </c>
      <c r="J18" s="43">
        <v>93.2</v>
      </c>
      <c r="K18" s="44" t="s">
        <v>94</v>
      </c>
      <c r="L18" s="43">
        <v>2.7</v>
      </c>
    </row>
    <row r="19" spans="1:12" ht="14.4" x14ac:dyDescent="0.3">
      <c r="A19" s="23"/>
      <c r="B19" s="15"/>
      <c r="C19" s="11"/>
      <c r="D19" s="7" t="s">
        <v>30</v>
      </c>
      <c r="E19" s="42" t="s">
        <v>144</v>
      </c>
      <c r="F19" s="43">
        <v>40</v>
      </c>
      <c r="G19" s="43">
        <v>3</v>
      </c>
      <c r="H19" s="43">
        <v>0.32</v>
      </c>
      <c r="I19" s="43">
        <v>19.68</v>
      </c>
      <c r="J19" s="43">
        <v>93.6</v>
      </c>
      <c r="K19" s="44" t="s">
        <v>46</v>
      </c>
      <c r="L19" s="43">
        <v>3.4</v>
      </c>
    </row>
    <row r="20" spans="1:12" ht="14.4" x14ac:dyDescent="0.3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1.1200000000000001</v>
      </c>
      <c r="H20" s="43">
        <v>0.22</v>
      </c>
      <c r="I20" s="43">
        <v>9.8800000000000008</v>
      </c>
      <c r="J20" s="43">
        <v>45.98</v>
      </c>
      <c r="K20" s="44" t="s">
        <v>46</v>
      </c>
      <c r="L20" s="43">
        <v>1.7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SUM(F13:F22)</f>
        <v>710</v>
      </c>
      <c r="G23" s="19">
        <f t="shared" ref="G23:J23" si="0">SUM(G13:G22)</f>
        <v>27.35</v>
      </c>
      <c r="H23" s="19">
        <f t="shared" si="0"/>
        <v>14.82</v>
      </c>
      <c r="I23" s="19">
        <f t="shared" si="0"/>
        <v>109.78999999999999</v>
      </c>
      <c r="J23" s="19">
        <f t="shared" si="0"/>
        <v>708.94</v>
      </c>
      <c r="K23" s="25"/>
      <c r="L23" s="19">
        <f t="shared" ref="L23" si="1">SUM(L13:L22)</f>
        <v>98.850000000000009</v>
      </c>
    </row>
    <row r="24" spans="1:12" ht="14.4" x14ac:dyDescent="0.25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F12+F23</f>
        <v>1340</v>
      </c>
      <c r="G24" s="32">
        <f t="shared" ref="G24:J24" si="2">G12+G23</f>
        <v>42.800000000000004</v>
      </c>
      <c r="H24" s="32">
        <f t="shared" si="2"/>
        <v>34.510000000000005</v>
      </c>
      <c r="I24" s="32">
        <f t="shared" si="2"/>
        <v>178.1</v>
      </c>
      <c r="J24" s="32">
        <f t="shared" si="2"/>
        <v>1214.4100000000001</v>
      </c>
      <c r="K24" s="32"/>
      <c r="L24" s="32">
        <f t="shared" ref="L24" si="3">L12+L23</f>
        <v>195.49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150</v>
      </c>
      <c r="G25" s="40">
        <v>6.2</v>
      </c>
      <c r="H25" s="40">
        <v>7.9</v>
      </c>
      <c r="I25" s="40">
        <v>31.6</v>
      </c>
      <c r="J25" s="40">
        <v>222.3</v>
      </c>
      <c r="K25" s="41" t="s">
        <v>57</v>
      </c>
      <c r="L25" s="40">
        <v>25.37</v>
      </c>
    </row>
    <row r="26" spans="1:12" ht="14.4" x14ac:dyDescent="0.3">
      <c r="A26" s="14"/>
      <c r="B26" s="15"/>
      <c r="C26" s="11"/>
      <c r="D26" s="7" t="s">
        <v>22</v>
      </c>
      <c r="E26" s="42" t="s">
        <v>58</v>
      </c>
      <c r="F26" s="43">
        <v>200</v>
      </c>
      <c r="G26" s="43">
        <v>3.8</v>
      </c>
      <c r="H26" s="43">
        <v>3.5</v>
      </c>
      <c r="I26" s="43">
        <v>11.1</v>
      </c>
      <c r="J26" s="43">
        <v>91.1</v>
      </c>
      <c r="K26" s="44" t="s">
        <v>59</v>
      </c>
      <c r="L26" s="43">
        <v>15</v>
      </c>
    </row>
    <row r="27" spans="1:12" ht="14.4" x14ac:dyDescent="0.3">
      <c r="A27" s="14"/>
      <c r="B27" s="15"/>
      <c r="C27" s="11"/>
      <c r="D27" s="7" t="s">
        <v>23</v>
      </c>
      <c r="E27" s="42" t="s">
        <v>42</v>
      </c>
      <c r="F27" s="43">
        <v>40</v>
      </c>
      <c r="G27" s="43">
        <v>2.36</v>
      </c>
      <c r="H27" s="43">
        <v>7.49</v>
      </c>
      <c r="I27" s="43">
        <v>14.89</v>
      </c>
      <c r="J27" s="43">
        <v>136.41</v>
      </c>
      <c r="K27" s="44" t="s">
        <v>45</v>
      </c>
      <c r="L27" s="43">
        <v>15.27</v>
      </c>
    </row>
    <row r="28" spans="1:12" ht="26.4" x14ac:dyDescent="0.3">
      <c r="A28" s="14"/>
      <c r="B28" s="15"/>
      <c r="C28" s="11"/>
      <c r="D28" s="77" t="s">
        <v>23</v>
      </c>
      <c r="E28" s="57" t="s">
        <v>41</v>
      </c>
      <c r="F28" s="43">
        <v>20</v>
      </c>
      <c r="G28" s="43">
        <v>1.1200000000000001</v>
      </c>
      <c r="H28" s="43">
        <v>0.22</v>
      </c>
      <c r="I28" s="43">
        <v>9.8800000000000008</v>
      </c>
      <c r="J28" s="43">
        <v>45.98</v>
      </c>
      <c r="K28" s="58" t="s">
        <v>60</v>
      </c>
      <c r="L28" s="43">
        <v>1.7</v>
      </c>
    </row>
    <row r="29" spans="1:12" ht="28.8" x14ac:dyDescent="0.3">
      <c r="A29" s="14"/>
      <c r="B29" s="15"/>
      <c r="C29" s="11"/>
      <c r="D29" s="66" t="s">
        <v>145</v>
      </c>
      <c r="E29" s="57" t="s">
        <v>146</v>
      </c>
      <c r="F29" s="43">
        <v>100</v>
      </c>
      <c r="G29" s="43">
        <v>2.5</v>
      </c>
      <c r="H29" s="43">
        <v>1.2</v>
      </c>
      <c r="I29" s="43">
        <v>16</v>
      </c>
      <c r="J29" s="43">
        <v>84.8</v>
      </c>
      <c r="K29" s="44" t="s">
        <v>60</v>
      </c>
      <c r="L29" s="43">
        <v>32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>SUM(G25:G31)</f>
        <v>15.98</v>
      </c>
      <c r="H32" s="19">
        <f>SUM(H25:H31)</f>
        <v>20.309999999999999</v>
      </c>
      <c r="I32" s="19">
        <f>SUM(I25:I31)</f>
        <v>83.47</v>
      </c>
      <c r="J32" s="19">
        <f>SUM(J25:J31)</f>
        <v>580.58999999999992</v>
      </c>
      <c r="K32" s="25"/>
      <c r="L32" s="19">
        <f>SUM(L25:L31)</f>
        <v>89.34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60</v>
      </c>
      <c r="G33" s="43">
        <v>1.68</v>
      </c>
      <c r="H33" s="43">
        <v>5.16</v>
      </c>
      <c r="I33" s="43">
        <v>2.2799999999999998</v>
      </c>
      <c r="J33" s="43">
        <v>62.28</v>
      </c>
      <c r="K33" s="44" t="s">
        <v>62</v>
      </c>
      <c r="L33" s="43">
        <v>9.3699999999999992</v>
      </c>
    </row>
    <row r="34" spans="1:12" ht="14.4" x14ac:dyDescent="0.3">
      <c r="A34" s="14"/>
      <c r="B34" s="15"/>
      <c r="C34" s="11"/>
      <c r="D34" s="7" t="s">
        <v>27</v>
      </c>
      <c r="E34" s="42" t="s">
        <v>167</v>
      </c>
      <c r="F34" s="43">
        <v>200</v>
      </c>
      <c r="G34" s="43">
        <v>6.9</v>
      </c>
      <c r="H34" s="43">
        <v>6.7</v>
      </c>
      <c r="I34" s="43">
        <v>11.47</v>
      </c>
      <c r="J34" s="43">
        <v>133.78</v>
      </c>
      <c r="K34" s="44" t="s">
        <v>87</v>
      </c>
      <c r="L34" s="43">
        <v>14.85</v>
      </c>
    </row>
    <row r="35" spans="1:12" ht="26.4" x14ac:dyDescent="0.3">
      <c r="A35" s="14"/>
      <c r="B35" s="15"/>
      <c r="C35" s="11"/>
      <c r="D35" s="7" t="s">
        <v>28</v>
      </c>
      <c r="E35" s="42" t="s">
        <v>63</v>
      </c>
      <c r="F35" s="43">
        <v>100</v>
      </c>
      <c r="G35" s="43">
        <v>14.2</v>
      </c>
      <c r="H35" s="43">
        <v>11.4</v>
      </c>
      <c r="I35" s="43">
        <v>13</v>
      </c>
      <c r="J35" s="43">
        <v>211.4</v>
      </c>
      <c r="K35" s="44" t="s">
        <v>60</v>
      </c>
      <c r="L35" s="43">
        <v>45</v>
      </c>
    </row>
    <row r="36" spans="1:12" ht="14.4" x14ac:dyDescent="0.3">
      <c r="A36" s="14"/>
      <c r="B36" s="15"/>
      <c r="C36" s="11"/>
      <c r="D36" s="7" t="s">
        <v>29</v>
      </c>
      <c r="E36" s="42" t="s">
        <v>158</v>
      </c>
      <c r="F36" s="43">
        <v>150</v>
      </c>
      <c r="G36" s="43">
        <v>5.5</v>
      </c>
      <c r="H36" s="43">
        <v>4.5</v>
      </c>
      <c r="I36" s="43">
        <v>26.45</v>
      </c>
      <c r="J36" s="43">
        <v>168.3</v>
      </c>
      <c r="K36" s="44" t="s">
        <v>64</v>
      </c>
      <c r="L36" s="43">
        <v>9.15</v>
      </c>
    </row>
    <row r="37" spans="1:12" ht="26.4" x14ac:dyDescent="0.3">
      <c r="A37" s="14"/>
      <c r="B37" s="15"/>
      <c r="C37" s="11"/>
      <c r="D37" s="77" t="s">
        <v>163</v>
      </c>
      <c r="E37" s="42" t="s">
        <v>65</v>
      </c>
      <c r="F37" s="43">
        <v>200</v>
      </c>
      <c r="G37" s="43">
        <v>0.6</v>
      </c>
      <c r="H37" s="43">
        <v>0</v>
      </c>
      <c r="I37" s="43">
        <v>33</v>
      </c>
      <c r="J37" s="43">
        <v>134.4</v>
      </c>
      <c r="K37" s="44" t="s">
        <v>60</v>
      </c>
      <c r="L37" s="43">
        <v>19</v>
      </c>
    </row>
    <row r="38" spans="1:12" ht="26.4" x14ac:dyDescent="0.3">
      <c r="A38" s="14"/>
      <c r="B38" s="15"/>
      <c r="C38" s="11"/>
      <c r="D38" s="7" t="s">
        <v>30</v>
      </c>
      <c r="E38" s="42" t="s">
        <v>66</v>
      </c>
      <c r="F38" s="43">
        <v>40</v>
      </c>
      <c r="G38" s="43">
        <v>3</v>
      </c>
      <c r="H38" s="43">
        <v>0.32</v>
      </c>
      <c r="I38" s="43">
        <v>19.68</v>
      </c>
      <c r="J38" s="43">
        <v>93.6</v>
      </c>
      <c r="K38" s="44" t="s">
        <v>60</v>
      </c>
      <c r="L38" s="43">
        <v>3.4</v>
      </c>
    </row>
    <row r="39" spans="1:12" ht="26.4" x14ac:dyDescent="0.3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1.1200000000000001</v>
      </c>
      <c r="H39" s="43">
        <v>0.22</v>
      </c>
      <c r="I39" s="43">
        <v>9.8800000000000008</v>
      </c>
      <c r="J39" s="43">
        <v>45.98</v>
      </c>
      <c r="K39" s="44" t="s">
        <v>60</v>
      </c>
      <c r="L39" s="43">
        <v>1.7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770</v>
      </c>
      <c r="G42" s="19">
        <f t="shared" ref="G42" si="4">SUM(G33:G41)</f>
        <v>33</v>
      </c>
      <c r="H42" s="19">
        <f t="shared" ref="H42" si="5">SUM(H33:H41)</f>
        <v>28.299999999999997</v>
      </c>
      <c r="I42" s="19">
        <f t="shared" ref="I42" si="6">SUM(I33:I41)</f>
        <v>115.75999999999999</v>
      </c>
      <c r="J42" s="19">
        <f t="shared" ref="J42:L42" si="7">SUM(J33:J41)</f>
        <v>849.74</v>
      </c>
      <c r="K42" s="25"/>
      <c r="L42" s="19">
        <f t="shared" si="7"/>
        <v>102.47000000000001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1280</v>
      </c>
      <c r="G43" s="32">
        <f t="shared" ref="G43" si="8">G32+G42</f>
        <v>48.980000000000004</v>
      </c>
      <c r="H43" s="32">
        <f t="shared" ref="H43" si="9">H32+H42</f>
        <v>48.61</v>
      </c>
      <c r="I43" s="32">
        <f t="shared" ref="I43" si="10">I32+I42</f>
        <v>199.23</v>
      </c>
      <c r="J43" s="32">
        <f t="shared" ref="J43:L43" si="11">J32+J42</f>
        <v>1430.33</v>
      </c>
      <c r="K43" s="32"/>
      <c r="L43" s="32">
        <f t="shared" si="11"/>
        <v>191.81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170</v>
      </c>
      <c r="G44" s="40">
        <v>17.2</v>
      </c>
      <c r="H44" s="40">
        <v>12</v>
      </c>
      <c r="I44" s="40">
        <v>22.8</v>
      </c>
      <c r="J44" s="40">
        <v>268</v>
      </c>
      <c r="K44" s="41" t="s">
        <v>68</v>
      </c>
      <c r="L44" s="40">
        <v>32.549999999999997</v>
      </c>
    </row>
    <row r="45" spans="1:12" ht="26.4" x14ac:dyDescent="0.3">
      <c r="A45" s="23"/>
      <c r="B45" s="15"/>
      <c r="C45" s="11"/>
      <c r="D45" s="7" t="s">
        <v>22</v>
      </c>
      <c r="E45" s="42" t="s">
        <v>40</v>
      </c>
      <c r="F45" s="43">
        <v>200</v>
      </c>
      <c r="G45" s="43">
        <v>0.4</v>
      </c>
      <c r="H45" s="43">
        <v>0.1</v>
      </c>
      <c r="I45" s="43">
        <v>0.08</v>
      </c>
      <c r="J45" s="43">
        <v>2.82</v>
      </c>
      <c r="K45" s="44" t="s">
        <v>69</v>
      </c>
      <c r="L45" s="43">
        <v>1.2</v>
      </c>
    </row>
    <row r="46" spans="1:12" ht="14.4" x14ac:dyDescent="0.3">
      <c r="A46" s="23"/>
      <c r="B46" s="15"/>
      <c r="C46" s="11"/>
      <c r="D46" s="7" t="s">
        <v>23</v>
      </c>
      <c r="E46" s="42" t="s">
        <v>66</v>
      </c>
      <c r="F46" s="43">
        <v>20</v>
      </c>
      <c r="G46" s="43">
        <v>1.5</v>
      </c>
      <c r="H46" s="43">
        <v>0.16</v>
      </c>
      <c r="I46" s="43">
        <v>9.84</v>
      </c>
      <c r="J46" s="43">
        <v>46.8</v>
      </c>
      <c r="K46" s="58" t="s">
        <v>46</v>
      </c>
      <c r="L46" s="43">
        <v>1.66</v>
      </c>
    </row>
    <row r="47" spans="1:12" ht="14.4" x14ac:dyDescent="0.3">
      <c r="A47" s="23"/>
      <c r="B47" s="15"/>
      <c r="C47" s="11"/>
      <c r="D47" s="7" t="s">
        <v>24</v>
      </c>
      <c r="E47" s="42" t="s">
        <v>70</v>
      </c>
      <c r="F47" s="43">
        <v>220</v>
      </c>
      <c r="G47" s="43">
        <v>3.3</v>
      </c>
      <c r="H47" s="43">
        <v>1.1000000000000001</v>
      </c>
      <c r="I47" s="43">
        <v>46.2</v>
      </c>
      <c r="J47" s="43">
        <v>207.9</v>
      </c>
      <c r="K47" s="44" t="s">
        <v>46</v>
      </c>
      <c r="L47" s="43">
        <v>36</v>
      </c>
    </row>
    <row r="48" spans="1:12" ht="14.4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4"/>
      <c r="B50" s="17"/>
      <c r="C50" s="8"/>
      <c r="D50" s="18" t="s">
        <v>32</v>
      </c>
      <c r="E50" s="9"/>
      <c r="F50" s="19">
        <f>SUM(F44:F49)</f>
        <v>610</v>
      </c>
      <c r="G50" s="19">
        <f>SUM(G44:G49)</f>
        <v>22.4</v>
      </c>
      <c r="H50" s="19">
        <f>SUM(H44:H49)</f>
        <v>13.36</v>
      </c>
      <c r="I50" s="19">
        <f>SUM(I44:I49)</f>
        <v>78.92</v>
      </c>
      <c r="J50" s="19">
        <f>SUM(J44:J49)</f>
        <v>525.52</v>
      </c>
      <c r="K50" s="25"/>
      <c r="L50" s="19">
        <f>SUM(L44:L49)</f>
        <v>71.41</v>
      </c>
    </row>
    <row r="51" spans="1:12" ht="14.4" x14ac:dyDescent="0.3">
      <c r="A51" s="26">
        <f>A44</f>
        <v>1</v>
      </c>
      <c r="B51" s="13">
        <f>B44</f>
        <v>3</v>
      </c>
      <c r="C51" s="10" t="s">
        <v>25</v>
      </c>
      <c r="D51" s="7" t="s">
        <v>26</v>
      </c>
      <c r="E51" s="42" t="s">
        <v>71</v>
      </c>
      <c r="F51" s="43">
        <v>60</v>
      </c>
      <c r="G51" s="43">
        <v>1</v>
      </c>
      <c r="H51" s="43">
        <v>2.5</v>
      </c>
      <c r="I51" s="43">
        <v>4.4000000000000004</v>
      </c>
      <c r="J51" s="43">
        <v>44.1</v>
      </c>
      <c r="K51" s="44" t="s">
        <v>72</v>
      </c>
      <c r="L51" s="43">
        <v>4.26</v>
      </c>
    </row>
    <row r="52" spans="1:12" ht="14.4" x14ac:dyDescent="0.3">
      <c r="A52" s="23"/>
      <c r="B52" s="15"/>
      <c r="C52" s="11"/>
      <c r="D52" s="7" t="s">
        <v>27</v>
      </c>
      <c r="E52" s="42" t="s">
        <v>73</v>
      </c>
      <c r="F52" s="43">
        <v>200</v>
      </c>
      <c r="G52" s="43">
        <v>2</v>
      </c>
      <c r="H52" s="43">
        <v>2.2000000000000002</v>
      </c>
      <c r="I52" s="43">
        <v>12.55</v>
      </c>
      <c r="J52" s="43">
        <v>78</v>
      </c>
      <c r="K52" s="44" t="s">
        <v>74</v>
      </c>
      <c r="L52" s="43">
        <v>14.56</v>
      </c>
    </row>
    <row r="53" spans="1:12" ht="14.4" x14ac:dyDescent="0.3">
      <c r="A53" s="23"/>
      <c r="B53" s="15"/>
      <c r="C53" s="11"/>
      <c r="D53" s="7" t="s">
        <v>28</v>
      </c>
      <c r="E53" s="42" t="s">
        <v>75</v>
      </c>
      <c r="F53" s="43">
        <v>100</v>
      </c>
      <c r="G53" s="43">
        <v>10.64</v>
      </c>
      <c r="H53" s="43">
        <v>28.19</v>
      </c>
      <c r="I53" s="43">
        <v>2.89</v>
      </c>
      <c r="J53" s="43">
        <v>307.83</v>
      </c>
      <c r="K53" s="44" t="s">
        <v>76</v>
      </c>
      <c r="L53" s="43">
        <v>58.37</v>
      </c>
    </row>
    <row r="54" spans="1:12" ht="14.4" x14ac:dyDescent="0.3">
      <c r="A54" s="23"/>
      <c r="B54" s="15"/>
      <c r="C54" s="11"/>
      <c r="D54" s="7" t="s">
        <v>29</v>
      </c>
      <c r="E54" s="42" t="s">
        <v>77</v>
      </c>
      <c r="F54" s="43">
        <v>150</v>
      </c>
      <c r="G54" s="43">
        <v>4.5999999999999996</v>
      </c>
      <c r="H54" s="43">
        <v>5</v>
      </c>
      <c r="I54" s="43">
        <v>20.5</v>
      </c>
      <c r="J54" s="43">
        <v>145.4</v>
      </c>
      <c r="K54" s="44" t="s">
        <v>78</v>
      </c>
      <c r="L54" s="43">
        <v>8.4700000000000006</v>
      </c>
    </row>
    <row r="55" spans="1:12" ht="14.4" x14ac:dyDescent="0.3">
      <c r="A55" s="23"/>
      <c r="B55" s="15"/>
      <c r="C55" s="11"/>
      <c r="D55" s="77" t="s">
        <v>163</v>
      </c>
      <c r="E55" s="42" t="s">
        <v>79</v>
      </c>
      <c r="F55" s="43">
        <v>200</v>
      </c>
      <c r="G55" s="43">
        <v>0.13</v>
      </c>
      <c r="H55" s="43">
        <v>4.8000000000000001E-2</v>
      </c>
      <c r="I55" s="43">
        <v>24.5</v>
      </c>
      <c r="J55" s="43">
        <v>99.1</v>
      </c>
      <c r="K55" s="44" t="s">
        <v>80</v>
      </c>
      <c r="L55" s="43">
        <v>9.25</v>
      </c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40</v>
      </c>
      <c r="G56" s="43">
        <v>3</v>
      </c>
      <c r="H56" s="43">
        <v>0.32</v>
      </c>
      <c r="I56" s="43">
        <v>19.68</v>
      </c>
      <c r="J56" s="43">
        <v>93.6</v>
      </c>
      <c r="K56" s="44" t="s">
        <v>46</v>
      </c>
      <c r="L56" s="43">
        <v>3.32</v>
      </c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20</v>
      </c>
      <c r="G57" s="43">
        <v>1.1200000000000001</v>
      </c>
      <c r="H57" s="43">
        <v>0.22</v>
      </c>
      <c r="I57" s="43">
        <v>9.8800000000000008</v>
      </c>
      <c r="J57" s="43">
        <v>45.98</v>
      </c>
      <c r="K57" s="44" t="s">
        <v>46</v>
      </c>
      <c r="L57" s="43">
        <v>1.66</v>
      </c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4"/>
      <c r="B60" s="17"/>
      <c r="C60" s="8"/>
      <c r="D60" s="18" t="s">
        <v>32</v>
      </c>
      <c r="E60" s="9"/>
      <c r="F60" s="19">
        <f>SUM(F51:F59)</f>
        <v>770</v>
      </c>
      <c r="G60" s="19">
        <f t="shared" ref="G60" si="12">SUM(G51:G59)</f>
        <v>22.490000000000002</v>
      </c>
      <c r="H60" s="19">
        <f t="shared" ref="H60" si="13">SUM(H51:H59)</f>
        <v>38.478000000000002</v>
      </c>
      <c r="I60" s="19">
        <f t="shared" ref="I60" si="14">SUM(I51:I59)</f>
        <v>94.4</v>
      </c>
      <c r="J60" s="19">
        <f t="shared" ref="J60:L60" si="15">SUM(J51:J59)</f>
        <v>814.01</v>
      </c>
      <c r="K60" s="25"/>
      <c r="L60" s="19">
        <f t="shared" si="15"/>
        <v>99.889999999999986</v>
      </c>
    </row>
    <row r="61" spans="1:12" ht="15.75" customHeight="1" x14ac:dyDescent="0.25">
      <c r="A61" s="29">
        <f>A44</f>
        <v>1</v>
      </c>
      <c r="B61" s="30">
        <f>B44</f>
        <v>3</v>
      </c>
      <c r="C61" s="83" t="s">
        <v>4</v>
      </c>
      <c r="D61" s="84"/>
      <c r="E61" s="31"/>
      <c r="F61" s="32">
        <f>F50+F60</f>
        <v>1380</v>
      </c>
      <c r="G61" s="32">
        <f t="shared" ref="G61" si="16">G50+G60</f>
        <v>44.89</v>
      </c>
      <c r="H61" s="32">
        <f t="shared" ref="H61" si="17">H50+H60</f>
        <v>51.838000000000001</v>
      </c>
      <c r="I61" s="32">
        <f t="shared" ref="I61" si="18">I50+I60</f>
        <v>173.32</v>
      </c>
      <c r="J61" s="32">
        <f t="shared" ref="J61:L61" si="19">J50+J60</f>
        <v>1339.53</v>
      </c>
      <c r="K61" s="32"/>
      <c r="L61" s="32">
        <f t="shared" si="19"/>
        <v>171.29999999999998</v>
      </c>
    </row>
    <row r="62" spans="1:12" ht="14.4" x14ac:dyDescent="0.3">
      <c r="A62" s="20">
        <v>1</v>
      </c>
      <c r="B62" s="21">
        <v>4</v>
      </c>
      <c r="C62" s="22" t="s">
        <v>20</v>
      </c>
      <c r="D62" s="5" t="s">
        <v>21</v>
      </c>
      <c r="E62" s="39" t="s">
        <v>82</v>
      </c>
      <c r="F62" s="40">
        <v>150</v>
      </c>
      <c r="G62" s="40">
        <v>6.2</v>
      </c>
      <c r="H62" s="40">
        <v>7.9</v>
      </c>
      <c r="I62" s="40">
        <v>31.7</v>
      </c>
      <c r="J62" s="40">
        <v>222.7</v>
      </c>
      <c r="K62" s="41" t="s">
        <v>57</v>
      </c>
      <c r="L62" s="40">
        <v>18.25</v>
      </c>
    </row>
    <row r="63" spans="1:12" ht="14.4" x14ac:dyDescent="0.3">
      <c r="A63" s="23"/>
      <c r="B63" s="15"/>
      <c r="C63" s="11"/>
      <c r="D63" s="7" t="s">
        <v>22</v>
      </c>
      <c r="E63" s="42" t="s">
        <v>40</v>
      </c>
      <c r="F63" s="43">
        <v>200</v>
      </c>
      <c r="G63" s="43">
        <v>0.4</v>
      </c>
      <c r="H63" s="43">
        <v>0.1</v>
      </c>
      <c r="I63" s="43">
        <v>0.08</v>
      </c>
      <c r="J63" s="43">
        <v>2.82</v>
      </c>
      <c r="K63" s="58" t="s">
        <v>153</v>
      </c>
      <c r="L63" s="43">
        <v>1.2</v>
      </c>
    </row>
    <row r="64" spans="1:12" ht="26.4" x14ac:dyDescent="0.3">
      <c r="A64" s="23"/>
      <c r="B64" s="15"/>
      <c r="C64" s="11"/>
      <c r="D64" s="79" t="s">
        <v>23</v>
      </c>
      <c r="E64" s="42" t="s">
        <v>159</v>
      </c>
      <c r="F64" s="43">
        <v>40</v>
      </c>
      <c r="G64" s="43">
        <v>2.36</v>
      </c>
      <c r="H64" s="43">
        <v>5.49</v>
      </c>
      <c r="I64" s="43">
        <v>14.83</v>
      </c>
      <c r="J64" s="43">
        <v>136.41</v>
      </c>
      <c r="K64" s="44" t="s">
        <v>69</v>
      </c>
      <c r="L64" s="43">
        <v>10.66</v>
      </c>
    </row>
    <row r="65" spans="1:12" ht="14.4" x14ac:dyDescent="0.3">
      <c r="A65" s="23"/>
      <c r="B65" s="15"/>
      <c r="C65" s="11"/>
      <c r="D65" s="79"/>
      <c r="E65" s="42" t="s">
        <v>147</v>
      </c>
      <c r="F65" s="43">
        <v>50</v>
      </c>
      <c r="G65" s="43">
        <v>6.35</v>
      </c>
      <c r="H65" s="43">
        <v>5.75</v>
      </c>
      <c r="I65" s="43">
        <v>0.35</v>
      </c>
      <c r="J65" s="43">
        <v>98.55</v>
      </c>
      <c r="K65" s="44" t="s">
        <v>45</v>
      </c>
      <c r="L65" s="43">
        <v>18</v>
      </c>
    </row>
    <row r="66" spans="1:12" ht="28.8" x14ac:dyDescent="0.3">
      <c r="A66" s="23"/>
      <c r="B66" s="15"/>
      <c r="C66" s="11"/>
      <c r="D66" s="80" t="s">
        <v>148</v>
      </c>
      <c r="E66" s="42" t="s">
        <v>165</v>
      </c>
      <c r="F66" s="43">
        <v>60</v>
      </c>
      <c r="G66" s="43">
        <v>2.4</v>
      </c>
      <c r="H66" s="43">
        <v>0.5</v>
      </c>
      <c r="I66" s="43">
        <v>21</v>
      </c>
      <c r="J66" s="43">
        <v>40</v>
      </c>
      <c r="K66" s="44" t="s">
        <v>46</v>
      </c>
      <c r="L66" s="43">
        <v>30</v>
      </c>
    </row>
    <row r="67" spans="1:12" ht="14.4" x14ac:dyDescent="0.3">
      <c r="A67" s="24"/>
      <c r="B67" s="17"/>
      <c r="C67" s="8"/>
      <c r="D67" s="18" t="s">
        <v>32</v>
      </c>
      <c r="E67" s="9"/>
      <c r="F67" s="19">
        <f>SUM(F62:F66)</f>
        <v>500</v>
      </c>
      <c r="G67" s="19">
        <f>SUM(G62:G66)</f>
        <v>17.71</v>
      </c>
      <c r="H67" s="19">
        <f>SUM(H62:H66)</f>
        <v>19.740000000000002</v>
      </c>
      <c r="I67" s="19">
        <f>SUM(I62:I66)</f>
        <v>67.960000000000008</v>
      </c>
      <c r="J67" s="19">
        <f>SUM(J62:J66)</f>
        <v>500.47999999999996</v>
      </c>
      <c r="K67" s="25"/>
      <c r="L67" s="19">
        <f>SUM(L62:L66)</f>
        <v>78.11</v>
      </c>
    </row>
    <row r="68" spans="1:12" ht="14.4" x14ac:dyDescent="0.3">
      <c r="A68" s="26">
        <f>A62</f>
        <v>1</v>
      </c>
      <c r="B68" s="13">
        <f>B62</f>
        <v>4</v>
      </c>
      <c r="C68" s="10" t="s">
        <v>25</v>
      </c>
      <c r="D68" s="7" t="s">
        <v>26</v>
      </c>
      <c r="E68" s="42" t="s">
        <v>84</v>
      </c>
      <c r="F68" s="43">
        <v>60</v>
      </c>
      <c r="G68" s="43">
        <v>0.66</v>
      </c>
      <c r="H68" s="43">
        <v>3.7</v>
      </c>
      <c r="I68" s="43">
        <v>2.7</v>
      </c>
      <c r="J68" s="43">
        <v>46.74</v>
      </c>
      <c r="K68" s="44" t="s">
        <v>85</v>
      </c>
      <c r="L68" s="43">
        <v>6.78</v>
      </c>
    </row>
    <row r="69" spans="1:12" ht="14.4" x14ac:dyDescent="0.3">
      <c r="A69" s="23"/>
      <c r="B69" s="15"/>
      <c r="C69" s="11"/>
      <c r="D69" s="7" t="s">
        <v>27</v>
      </c>
      <c r="E69" s="42" t="s">
        <v>86</v>
      </c>
      <c r="F69" s="43">
        <v>200</v>
      </c>
      <c r="G69" s="43">
        <v>1.4</v>
      </c>
      <c r="H69" s="43">
        <v>3.9</v>
      </c>
      <c r="I69" s="43">
        <v>8.6999999999999993</v>
      </c>
      <c r="J69" s="43">
        <v>147.83000000000001</v>
      </c>
      <c r="K69" s="44" t="s">
        <v>87</v>
      </c>
      <c r="L69" s="43">
        <v>24.78</v>
      </c>
    </row>
    <row r="70" spans="1:12" ht="14.4" x14ac:dyDescent="0.3">
      <c r="A70" s="23"/>
      <c r="B70" s="15"/>
      <c r="C70" s="11"/>
      <c r="D70" s="7" t="s">
        <v>28</v>
      </c>
      <c r="E70" s="42" t="s">
        <v>88</v>
      </c>
      <c r="F70" s="43">
        <v>100</v>
      </c>
      <c r="G70" s="43">
        <v>9.75</v>
      </c>
      <c r="H70" s="43">
        <v>4.95</v>
      </c>
      <c r="I70" s="43">
        <v>3.8</v>
      </c>
      <c r="J70" s="43">
        <v>98.75</v>
      </c>
      <c r="K70" s="44" t="s">
        <v>89</v>
      </c>
      <c r="L70" s="43">
        <v>55.45</v>
      </c>
    </row>
    <row r="71" spans="1:12" ht="14.4" x14ac:dyDescent="0.3">
      <c r="A71" s="23"/>
      <c r="B71" s="15"/>
      <c r="C71" s="11"/>
      <c r="D71" s="7" t="s">
        <v>29</v>
      </c>
      <c r="E71" s="42" t="s">
        <v>90</v>
      </c>
      <c r="F71" s="43">
        <v>150</v>
      </c>
      <c r="G71" s="43">
        <v>3.64</v>
      </c>
      <c r="H71" s="43">
        <v>4.3</v>
      </c>
      <c r="I71" s="43">
        <v>36.659999999999997</v>
      </c>
      <c r="J71" s="43">
        <v>199.9</v>
      </c>
      <c r="K71" s="44" t="s">
        <v>91</v>
      </c>
      <c r="L71" s="43">
        <v>10.86</v>
      </c>
    </row>
    <row r="72" spans="1:12" ht="26.4" x14ac:dyDescent="0.3">
      <c r="A72" s="23"/>
      <c r="B72" s="15"/>
      <c r="C72" s="11"/>
      <c r="D72" s="77" t="s">
        <v>163</v>
      </c>
      <c r="E72" s="42" t="s">
        <v>92</v>
      </c>
      <c r="F72" s="43">
        <v>200</v>
      </c>
      <c r="G72" s="43">
        <v>0.6</v>
      </c>
      <c r="H72" s="43">
        <v>0</v>
      </c>
      <c r="I72" s="43">
        <v>22.7</v>
      </c>
      <c r="J72" s="43">
        <v>93.2</v>
      </c>
      <c r="K72" s="44" t="s">
        <v>93</v>
      </c>
      <c r="L72" s="43">
        <v>5.03</v>
      </c>
    </row>
    <row r="73" spans="1:12" ht="14.4" x14ac:dyDescent="0.3">
      <c r="A73" s="23"/>
      <c r="B73" s="15"/>
      <c r="C73" s="11"/>
      <c r="D73" s="7" t="s">
        <v>30</v>
      </c>
      <c r="E73" s="42" t="s">
        <v>66</v>
      </c>
      <c r="F73" s="43">
        <v>40</v>
      </c>
      <c r="G73" s="43">
        <v>3</v>
      </c>
      <c r="H73" s="43">
        <v>0.32</v>
      </c>
      <c r="I73" s="43">
        <v>19.68</v>
      </c>
      <c r="J73" s="43">
        <v>93.6</v>
      </c>
      <c r="K73" s="44" t="s">
        <v>46</v>
      </c>
      <c r="L73" s="43">
        <v>3.32</v>
      </c>
    </row>
    <row r="74" spans="1:12" ht="14.4" x14ac:dyDescent="0.3">
      <c r="A74" s="23"/>
      <c r="B74" s="15"/>
      <c r="C74" s="11"/>
      <c r="D74" s="7" t="s">
        <v>31</v>
      </c>
      <c r="E74" s="42" t="s">
        <v>81</v>
      </c>
      <c r="F74" s="43">
        <v>20</v>
      </c>
      <c r="G74" s="43">
        <v>1.1200000000000001</v>
      </c>
      <c r="H74" s="43">
        <v>0.22</v>
      </c>
      <c r="I74" s="43">
        <v>9.8800000000000008</v>
      </c>
      <c r="J74" s="43">
        <v>45.98</v>
      </c>
      <c r="K74" s="44" t="s">
        <v>46</v>
      </c>
      <c r="L74" s="43">
        <v>1.66</v>
      </c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4"/>
      <c r="B77" s="17"/>
      <c r="C77" s="8"/>
      <c r="D77" s="18" t="s">
        <v>32</v>
      </c>
      <c r="E77" s="9"/>
      <c r="F77" s="19">
        <f>SUM(F68:F76)</f>
        <v>770</v>
      </c>
      <c r="G77" s="19">
        <f t="shared" ref="G77" si="20">SUM(G68:G76)</f>
        <v>20.170000000000002</v>
      </c>
      <c r="H77" s="19">
        <f t="shared" ref="H77" si="21">SUM(H68:H76)</f>
        <v>17.39</v>
      </c>
      <c r="I77" s="19">
        <f t="shared" ref="I77" si="22">SUM(I68:I76)</f>
        <v>104.12</v>
      </c>
      <c r="J77" s="19">
        <f t="shared" ref="J77:L77" si="23">SUM(J68:J76)</f>
        <v>726.00000000000011</v>
      </c>
      <c r="K77" s="25"/>
      <c r="L77" s="19">
        <f t="shared" si="23"/>
        <v>107.88</v>
      </c>
    </row>
    <row r="78" spans="1:12" ht="15.75" customHeight="1" x14ac:dyDescent="0.25">
      <c r="A78" s="29">
        <f>A62</f>
        <v>1</v>
      </c>
      <c r="B78" s="30">
        <f>B62</f>
        <v>4</v>
      </c>
      <c r="C78" s="83" t="s">
        <v>4</v>
      </c>
      <c r="D78" s="84"/>
      <c r="E78" s="31"/>
      <c r="F78" s="32">
        <f>F67+F77</f>
        <v>1270</v>
      </c>
      <c r="G78" s="32">
        <f t="shared" ref="G78" si="24">G67+G77</f>
        <v>37.880000000000003</v>
      </c>
      <c r="H78" s="32">
        <f t="shared" ref="H78" si="25">H67+H77</f>
        <v>37.130000000000003</v>
      </c>
      <c r="I78" s="32">
        <f t="shared" ref="I78" si="26">I67+I77</f>
        <v>172.08</v>
      </c>
      <c r="J78" s="32">
        <f t="shared" ref="J78:L78" si="27">J67+J77</f>
        <v>1226.48</v>
      </c>
      <c r="K78" s="32"/>
      <c r="L78" s="32">
        <f t="shared" si="27"/>
        <v>185.99</v>
      </c>
    </row>
    <row r="79" spans="1:12" ht="14.4" x14ac:dyDescent="0.3">
      <c r="A79" s="20">
        <v>1</v>
      </c>
      <c r="B79" s="21">
        <v>5</v>
      </c>
      <c r="C79" s="22" t="s">
        <v>20</v>
      </c>
      <c r="D79" s="5" t="s">
        <v>21</v>
      </c>
      <c r="E79" s="53" t="s">
        <v>96</v>
      </c>
      <c r="F79" s="54">
        <v>150</v>
      </c>
      <c r="G79" s="55">
        <v>4.2</v>
      </c>
      <c r="H79" s="55">
        <v>7.3</v>
      </c>
      <c r="I79" s="55">
        <v>28.9</v>
      </c>
      <c r="J79" s="55">
        <v>198.1</v>
      </c>
      <c r="K79" s="62" t="s">
        <v>95</v>
      </c>
      <c r="L79" s="40">
        <v>17.39</v>
      </c>
    </row>
    <row r="80" spans="1:12" ht="14.4" x14ac:dyDescent="0.3">
      <c r="A80" s="23"/>
      <c r="B80" s="15"/>
      <c r="C80" s="11"/>
      <c r="D80" s="7" t="s">
        <v>22</v>
      </c>
      <c r="E80" s="73" t="s">
        <v>83</v>
      </c>
      <c r="F80" s="52">
        <v>200</v>
      </c>
      <c r="G80" s="56">
        <v>4.08</v>
      </c>
      <c r="H80" s="56">
        <v>3.54</v>
      </c>
      <c r="I80" s="56">
        <v>17.579999999999998</v>
      </c>
      <c r="J80" s="56">
        <v>118.5</v>
      </c>
      <c r="K80" s="74" t="s">
        <v>160</v>
      </c>
      <c r="L80" s="43">
        <v>14.73</v>
      </c>
    </row>
    <row r="81" spans="1:12" ht="14.4" x14ac:dyDescent="0.3">
      <c r="A81" s="23"/>
      <c r="B81" s="15"/>
      <c r="C81" s="11"/>
      <c r="D81" s="7" t="s">
        <v>23</v>
      </c>
      <c r="E81" s="69" t="s">
        <v>154</v>
      </c>
      <c r="F81" s="52">
        <v>20</v>
      </c>
      <c r="G81" s="56">
        <v>1.1200000000000001</v>
      </c>
      <c r="H81" s="56">
        <v>0.22</v>
      </c>
      <c r="I81" s="56">
        <v>9.8800000000000008</v>
      </c>
      <c r="J81" s="56">
        <v>45.98</v>
      </c>
      <c r="K81" s="58" t="s">
        <v>46</v>
      </c>
      <c r="L81" s="43">
        <v>1.66</v>
      </c>
    </row>
    <row r="82" spans="1:12" ht="14.4" x14ac:dyDescent="0.3">
      <c r="A82" s="23"/>
      <c r="B82" s="15"/>
      <c r="C82" s="11"/>
      <c r="D82" s="77" t="s">
        <v>23</v>
      </c>
      <c r="E82" s="67" t="s">
        <v>97</v>
      </c>
      <c r="F82" s="52">
        <v>20</v>
      </c>
      <c r="G82" s="56">
        <v>1.5</v>
      </c>
      <c r="H82" s="56">
        <v>0.16</v>
      </c>
      <c r="I82" s="56">
        <v>9.84</v>
      </c>
      <c r="J82" s="56">
        <v>46.8</v>
      </c>
      <c r="K82" s="58" t="s">
        <v>46</v>
      </c>
      <c r="L82" s="43">
        <v>1.66</v>
      </c>
    </row>
    <row r="83" spans="1:12" ht="14.4" x14ac:dyDescent="0.3">
      <c r="A83" s="23"/>
      <c r="B83" s="15"/>
      <c r="C83" s="11"/>
      <c r="D83" s="7" t="s">
        <v>24</v>
      </c>
      <c r="E83" s="57" t="s">
        <v>98</v>
      </c>
      <c r="F83" s="43">
        <v>220</v>
      </c>
      <c r="G83" s="43">
        <v>0.88</v>
      </c>
      <c r="H83" s="43">
        <v>0.66</v>
      </c>
      <c r="I83" s="43">
        <v>22.66</v>
      </c>
      <c r="J83" s="43">
        <v>100.1</v>
      </c>
      <c r="K83" s="58" t="s">
        <v>46</v>
      </c>
      <c r="L83" s="43">
        <v>46</v>
      </c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4"/>
      <c r="B86" s="17"/>
      <c r="C86" s="8"/>
      <c r="D86" s="18" t="s">
        <v>32</v>
      </c>
      <c r="E86" s="9"/>
      <c r="F86" s="19">
        <f>SUM(F79:F85)</f>
        <v>610</v>
      </c>
      <c r="G86" s="19">
        <f>SUM(G79:G85)</f>
        <v>11.780000000000003</v>
      </c>
      <c r="H86" s="19">
        <f>SUM(H79:H85)</f>
        <v>11.88</v>
      </c>
      <c r="I86" s="19">
        <f>SUM(I79:I85)</f>
        <v>88.86</v>
      </c>
      <c r="J86" s="19">
        <f>SUM(J79:J85)</f>
        <v>509.48</v>
      </c>
      <c r="K86" s="25"/>
      <c r="L86" s="19">
        <f>SUM(L79:L85)</f>
        <v>81.44</v>
      </c>
    </row>
    <row r="87" spans="1:12" ht="14.4" x14ac:dyDescent="0.3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57" t="s">
        <v>99</v>
      </c>
      <c r="F87" s="43">
        <v>60</v>
      </c>
      <c r="G87" s="43">
        <v>0.84</v>
      </c>
      <c r="H87" s="43">
        <v>6.02</v>
      </c>
      <c r="I87" s="43">
        <v>4.37</v>
      </c>
      <c r="J87" s="43">
        <v>75.02</v>
      </c>
      <c r="K87" s="58" t="s">
        <v>100</v>
      </c>
      <c r="L87" s="43">
        <v>5.35</v>
      </c>
    </row>
    <row r="88" spans="1:12" ht="14.4" x14ac:dyDescent="0.3">
      <c r="A88" s="23"/>
      <c r="B88" s="15"/>
      <c r="C88" s="11"/>
      <c r="D88" s="7" t="s">
        <v>27</v>
      </c>
      <c r="E88" s="42" t="s">
        <v>162</v>
      </c>
      <c r="F88" s="59">
        <v>200</v>
      </c>
      <c r="G88" s="43">
        <v>2.8</v>
      </c>
      <c r="H88" s="43">
        <v>3.7</v>
      </c>
      <c r="I88" s="43">
        <v>15</v>
      </c>
      <c r="J88" s="43">
        <v>138.19999999999999</v>
      </c>
      <c r="K88" s="58" t="s">
        <v>102</v>
      </c>
      <c r="L88" s="43">
        <v>13.28</v>
      </c>
    </row>
    <row r="89" spans="1:12" ht="26.4" x14ac:dyDescent="0.3">
      <c r="A89" s="23"/>
      <c r="B89" s="15"/>
      <c r="C89" s="11"/>
      <c r="D89" s="7" t="s">
        <v>28</v>
      </c>
      <c r="E89" s="57" t="s">
        <v>103</v>
      </c>
      <c r="F89" s="43">
        <v>180</v>
      </c>
      <c r="G89" s="43">
        <v>16</v>
      </c>
      <c r="H89" s="43">
        <v>8.8000000000000007</v>
      </c>
      <c r="I89" s="43">
        <v>19.399999999999999</v>
      </c>
      <c r="J89" s="43">
        <v>220.8</v>
      </c>
      <c r="K89" s="58" t="s">
        <v>104</v>
      </c>
      <c r="L89" s="43">
        <v>62.78</v>
      </c>
    </row>
    <row r="90" spans="1:12" ht="14.4" x14ac:dyDescent="0.3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7" t="s">
        <v>163</v>
      </c>
      <c r="E91" s="57" t="s">
        <v>65</v>
      </c>
      <c r="F91" s="43">
        <v>200</v>
      </c>
      <c r="G91" s="43">
        <v>0.6</v>
      </c>
      <c r="H91" s="43">
        <v>0</v>
      </c>
      <c r="I91" s="43">
        <v>33</v>
      </c>
      <c r="J91" s="43">
        <v>134.4</v>
      </c>
      <c r="K91" s="58" t="s">
        <v>46</v>
      </c>
      <c r="L91" s="43">
        <v>19</v>
      </c>
    </row>
    <row r="92" spans="1:12" ht="14.4" x14ac:dyDescent="0.3">
      <c r="A92" s="23"/>
      <c r="B92" s="15"/>
      <c r="C92" s="11"/>
      <c r="D92" s="7" t="s">
        <v>30</v>
      </c>
      <c r="E92" s="57" t="s">
        <v>97</v>
      </c>
      <c r="F92" s="43">
        <v>40</v>
      </c>
      <c r="G92" s="43">
        <v>3</v>
      </c>
      <c r="H92" s="43">
        <v>0.32</v>
      </c>
      <c r="I92" s="43">
        <v>19.68</v>
      </c>
      <c r="J92" s="43">
        <v>93.6</v>
      </c>
      <c r="K92" s="58" t="s">
        <v>46</v>
      </c>
      <c r="L92" s="43">
        <v>3.32</v>
      </c>
    </row>
    <row r="93" spans="1:12" ht="14.4" x14ac:dyDescent="0.3">
      <c r="A93" s="23"/>
      <c r="B93" s="15"/>
      <c r="C93" s="11"/>
      <c r="D93" s="7" t="s">
        <v>31</v>
      </c>
      <c r="E93" s="57" t="s">
        <v>41</v>
      </c>
      <c r="F93" s="43">
        <v>20</v>
      </c>
      <c r="G93" s="43">
        <v>1.1200000000000001</v>
      </c>
      <c r="H93" s="43">
        <v>0.22</v>
      </c>
      <c r="I93" s="43">
        <v>9.8800000000000008</v>
      </c>
      <c r="J93" s="43">
        <v>45.98</v>
      </c>
      <c r="K93" s="58" t="s">
        <v>46</v>
      </c>
      <c r="L93" s="43">
        <v>1.66</v>
      </c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4"/>
      <c r="B96" s="17"/>
      <c r="C96" s="8"/>
      <c r="D96" s="18" t="s">
        <v>32</v>
      </c>
      <c r="E96" s="9"/>
      <c r="F96" s="19">
        <f>SUM(F87:F95)</f>
        <v>700</v>
      </c>
      <c r="G96" s="19">
        <f t="shared" ref="G96" si="28">SUM(G87:G95)</f>
        <v>24.360000000000003</v>
      </c>
      <c r="H96" s="19">
        <f t="shared" ref="H96" si="29">SUM(H87:H95)</f>
        <v>19.059999999999999</v>
      </c>
      <c r="I96" s="19">
        <f t="shared" ref="I96" si="30">SUM(I87:I95)</f>
        <v>101.32999999999998</v>
      </c>
      <c r="J96" s="19">
        <f t="shared" ref="J96:L96" si="31">SUM(J87:J95)</f>
        <v>708</v>
      </c>
      <c r="K96" s="25"/>
      <c r="L96" s="19">
        <f t="shared" si="31"/>
        <v>105.38999999999999</v>
      </c>
    </row>
    <row r="97" spans="1:18" ht="15.75" customHeight="1" x14ac:dyDescent="0.25">
      <c r="A97" s="29">
        <f>A79</f>
        <v>1</v>
      </c>
      <c r="B97" s="30">
        <f>B79</f>
        <v>5</v>
      </c>
      <c r="C97" s="83" t="s">
        <v>4</v>
      </c>
      <c r="D97" s="84"/>
      <c r="E97" s="31"/>
      <c r="F97" s="32">
        <f>F86+F96</f>
        <v>1310</v>
      </c>
      <c r="G97" s="32">
        <f t="shared" ref="G97" si="32">G86+G96</f>
        <v>36.140000000000008</v>
      </c>
      <c r="H97" s="32">
        <f t="shared" ref="H97" si="33">H86+H96</f>
        <v>30.939999999999998</v>
      </c>
      <c r="I97" s="32">
        <f t="shared" ref="I97" si="34">I86+I96</f>
        <v>190.19</v>
      </c>
      <c r="J97" s="32">
        <f t="shared" ref="J97:L97" si="35">J86+J96</f>
        <v>1217.48</v>
      </c>
      <c r="K97" s="32"/>
      <c r="L97" s="32">
        <f t="shared" si="35"/>
        <v>186.82999999999998</v>
      </c>
    </row>
    <row r="98" spans="1:18" ht="14.4" x14ac:dyDescent="0.3">
      <c r="A98" s="20">
        <v>2</v>
      </c>
      <c r="B98" s="21">
        <v>1</v>
      </c>
      <c r="C98" s="22" t="s">
        <v>20</v>
      </c>
      <c r="D98" s="5" t="s">
        <v>21</v>
      </c>
      <c r="E98" s="60" t="s">
        <v>149</v>
      </c>
      <c r="F98" s="40">
        <v>150</v>
      </c>
      <c r="G98" s="40">
        <v>5.16</v>
      </c>
      <c r="H98" s="40">
        <v>7.7</v>
      </c>
      <c r="I98" s="40">
        <v>29.09</v>
      </c>
      <c r="J98" s="40">
        <v>220.54</v>
      </c>
      <c r="K98" s="41" t="s">
        <v>43</v>
      </c>
      <c r="L98" s="40">
        <v>20.87</v>
      </c>
    </row>
    <row r="99" spans="1:18" ht="26.4" x14ac:dyDescent="0.3">
      <c r="A99" s="23"/>
      <c r="B99" s="15"/>
      <c r="C99" s="11"/>
      <c r="D99" s="7" t="s">
        <v>22</v>
      </c>
      <c r="E99" s="57" t="s">
        <v>150</v>
      </c>
      <c r="F99" s="43">
        <v>200</v>
      </c>
      <c r="G99" s="43">
        <v>4.1500000000000004</v>
      </c>
      <c r="H99" s="43">
        <v>7.12</v>
      </c>
      <c r="I99" s="43">
        <v>8.6</v>
      </c>
      <c r="J99" s="43">
        <v>63</v>
      </c>
      <c r="K99" s="58" t="s">
        <v>105</v>
      </c>
      <c r="L99" s="43">
        <v>5.32</v>
      </c>
    </row>
    <row r="100" spans="1:18" ht="14.4" x14ac:dyDescent="0.3">
      <c r="A100" s="23"/>
      <c r="B100" s="15"/>
      <c r="C100" s="11"/>
      <c r="D100" s="7" t="s">
        <v>23</v>
      </c>
      <c r="E100" s="57" t="s">
        <v>41</v>
      </c>
      <c r="F100" s="43">
        <v>20</v>
      </c>
      <c r="G100" s="43">
        <v>1.1200000000000001</v>
      </c>
      <c r="H100" s="43">
        <v>0.22</v>
      </c>
      <c r="I100" s="43">
        <v>9.8800000000000008</v>
      </c>
      <c r="J100" s="43">
        <v>45.98</v>
      </c>
      <c r="K100" s="58" t="s">
        <v>46</v>
      </c>
      <c r="L100" s="43">
        <v>1.66</v>
      </c>
    </row>
    <row r="101" spans="1:18" ht="14.4" x14ac:dyDescent="0.3">
      <c r="A101" s="23"/>
      <c r="B101" s="15"/>
      <c r="C101" s="11"/>
      <c r="D101" s="65" t="s">
        <v>23</v>
      </c>
      <c r="E101" s="57" t="s">
        <v>97</v>
      </c>
      <c r="F101" s="43">
        <v>40</v>
      </c>
      <c r="G101" s="43">
        <v>3</v>
      </c>
      <c r="H101" s="43">
        <v>0.32</v>
      </c>
      <c r="I101" s="43">
        <v>19.68</v>
      </c>
      <c r="J101" s="43">
        <v>93.6</v>
      </c>
      <c r="K101" s="58" t="s">
        <v>46</v>
      </c>
      <c r="L101" s="43">
        <v>1.66</v>
      </c>
    </row>
    <row r="102" spans="1:18" ht="14.4" x14ac:dyDescent="0.3">
      <c r="A102" s="23"/>
      <c r="B102" s="15"/>
      <c r="C102" s="11"/>
      <c r="D102" s="7" t="s">
        <v>24</v>
      </c>
      <c r="E102" s="42" t="s">
        <v>168</v>
      </c>
      <c r="F102" s="43">
        <v>220</v>
      </c>
      <c r="G102" s="43">
        <v>0.88</v>
      </c>
      <c r="H102" s="43">
        <v>0.88</v>
      </c>
      <c r="I102" s="43">
        <v>21.56</v>
      </c>
      <c r="J102" s="43">
        <v>103.4</v>
      </c>
      <c r="K102" s="44" t="s">
        <v>46</v>
      </c>
      <c r="L102" s="43">
        <v>44</v>
      </c>
    </row>
    <row r="103" spans="1:18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8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8" ht="14.4" x14ac:dyDescent="0.3">
      <c r="A105" s="24"/>
      <c r="B105" s="17"/>
      <c r="C105" s="8"/>
      <c r="D105" s="18" t="s">
        <v>32</v>
      </c>
      <c r="E105" s="9"/>
      <c r="F105" s="19">
        <f>SUM(F98:F104)</f>
        <v>630</v>
      </c>
      <c r="G105" s="19">
        <f>SUM(G98:G104)</f>
        <v>14.31</v>
      </c>
      <c r="H105" s="19">
        <f>SUM(H98:H104)</f>
        <v>16.240000000000002</v>
      </c>
      <c r="I105" s="19">
        <f>SUM(I98:I104)</f>
        <v>88.81</v>
      </c>
      <c r="J105" s="19">
        <f>SUM(J98:J104)</f>
        <v>526.52</v>
      </c>
      <c r="K105" s="25"/>
      <c r="L105" s="19">
        <f>SUM(L98:L104)</f>
        <v>73.510000000000005</v>
      </c>
    </row>
    <row r="106" spans="1:18" ht="14.4" x14ac:dyDescent="0.3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57" t="s">
        <v>107</v>
      </c>
      <c r="F106" s="43">
        <v>60</v>
      </c>
      <c r="G106" s="43">
        <v>0.6</v>
      </c>
      <c r="H106" s="43">
        <v>3.6</v>
      </c>
      <c r="I106" s="43">
        <v>2.2000000000000002</v>
      </c>
      <c r="J106" s="43">
        <v>43.6</v>
      </c>
      <c r="K106" s="58" t="s">
        <v>108</v>
      </c>
      <c r="L106" s="43">
        <v>11.38</v>
      </c>
      <c r="R106" s="2">
        <f ca="1">+R105:R105:AH106</f>
        <v>0</v>
      </c>
    </row>
    <row r="107" spans="1:18" ht="14.4" x14ac:dyDescent="0.3">
      <c r="A107" s="23"/>
      <c r="B107" s="15"/>
      <c r="C107" s="11"/>
      <c r="D107" s="7" t="s">
        <v>27</v>
      </c>
      <c r="E107" s="57" t="s">
        <v>101</v>
      </c>
      <c r="F107" s="59">
        <v>200</v>
      </c>
      <c r="G107" s="43">
        <v>1.9</v>
      </c>
      <c r="H107" s="43">
        <v>5</v>
      </c>
      <c r="I107" s="43">
        <v>10</v>
      </c>
      <c r="J107" s="43">
        <v>92.6</v>
      </c>
      <c r="K107" s="58" t="s">
        <v>102</v>
      </c>
      <c r="L107" s="43">
        <v>25.26</v>
      </c>
    </row>
    <row r="108" spans="1:18" ht="14.4" x14ac:dyDescent="0.3">
      <c r="A108" s="23"/>
      <c r="B108" s="15"/>
      <c r="C108" s="11"/>
      <c r="D108" s="7" t="s">
        <v>28</v>
      </c>
      <c r="E108" s="57" t="s">
        <v>109</v>
      </c>
      <c r="F108" s="43">
        <v>100</v>
      </c>
      <c r="G108" s="43">
        <v>14.5</v>
      </c>
      <c r="H108" s="43">
        <v>10.8</v>
      </c>
      <c r="I108" s="43">
        <v>9.1</v>
      </c>
      <c r="J108" s="43">
        <v>191.6</v>
      </c>
      <c r="K108" s="58" t="s">
        <v>46</v>
      </c>
      <c r="L108" s="43">
        <v>45.25</v>
      </c>
    </row>
    <row r="109" spans="1:18" ht="14.4" x14ac:dyDescent="0.3">
      <c r="A109" s="23"/>
      <c r="B109" s="15"/>
      <c r="C109" s="11"/>
      <c r="D109" s="7" t="s">
        <v>29</v>
      </c>
      <c r="E109" s="57" t="s">
        <v>77</v>
      </c>
      <c r="F109" s="43">
        <v>150</v>
      </c>
      <c r="G109" s="43">
        <v>4.5999999999999996</v>
      </c>
      <c r="H109" s="43">
        <v>5</v>
      </c>
      <c r="I109" s="43">
        <v>20.5</v>
      </c>
      <c r="J109" s="43">
        <v>145.4</v>
      </c>
      <c r="K109" s="58" t="s">
        <v>110</v>
      </c>
      <c r="L109" s="43">
        <v>8.4700000000000006</v>
      </c>
    </row>
    <row r="110" spans="1:18" ht="14.4" x14ac:dyDescent="0.3">
      <c r="A110" s="23"/>
      <c r="B110" s="15"/>
      <c r="C110" s="11"/>
      <c r="D110" s="77" t="s">
        <v>163</v>
      </c>
      <c r="E110" s="57" t="s">
        <v>65</v>
      </c>
      <c r="F110" s="43">
        <v>200</v>
      </c>
      <c r="G110" s="43">
        <v>0.6</v>
      </c>
      <c r="H110" s="43">
        <v>0</v>
      </c>
      <c r="I110" s="43">
        <v>33</v>
      </c>
      <c r="J110" s="43">
        <v>134.4</v>
      </c>
      <c r="K110" s="58" t="s">
        <v>46</v>
      </c>
      <c r="L110" s="43">
        <v>19</v>
      </c>
    </row>
    <row r="111" spans="1:18" ht="14.4" x14ac:dyDescent="0.3">
      <c r="A111" s="23"/>
      <c r="B111" s="15"/>
      <c r="C111" s="11"/>
      <c r="D111" s="7" t="s">
        <v>30</v>
      </c>
      <c r="E111" s="57" t="s">
        <v>97</v>
      </c>
      <c r="F111" s="43">
        <v>40</v>
      </c>
      <c r="G111" s="43">
        <v>3</v>
      </c>
      <c r="H111" s="43">
        <v>0.32</v>
      </c>
      <c r="I111" s="43">
        <v>19.68</v>
      </c>
      <c r="J111" s="43">
        <v>93.6</v>
      </c>
      <c r="K111" s="58" t="s">
        <v>46</v>
      </c>
      <c r="L111" s="43">
        <v>3.32</v>
      </c>
    </row>
    <row r="112" spans="1:18" ht="14.4" x14ac:dyDescent="0.3">
      <c r="A112" s="23"/>
      <c r="B112" s="15"/>
      <c r="C112" s="11"/>
      <c r="D112" s="7" t="s">
        <v>31</v>
      </c>
      <c r="E112" s="57" t="s">
        <v>41</v>
      </c>
      <c r="F112" s="43">
        <v>20</v>
      </c>
      <c r="G112" s="43">
        <v>1.1200000000000001</v>
      </c>
      <c r="H112" s="43">
        <v>0.22</v>
      </c>
      <c r="I112" s="43">
        <v>9.8800000000000008</v>
      </c>
      <c r="J112" s="43">
        <v>45.98</v>
      </c>
      <c r="K112" s="58" t="s">
        <v>46</v>
      </c>
      <c r="L112" s="43">
        <v>1.66</v>
      </c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32</v>
      </c>
      <c r="E115" s="9"/>
      <c r="F115" s="19">
        <f>SUM(F106:F114)</f>
        <v>770</v>
      </c>
      <c r="G115" s="19">
        <f t="shared" ref="G115:J115" si="36">SUM(G106:G114)</f>
        <v>26.320000000000004</v>
      </c>
      <c r="H115" s="19">
        <f t="shared" si="36"/>
        <v>24.939999999999998</v>
      </c>
      <c r="I115" s="19">
        <f t="shared" si="36"/>
        <v>104.35999999999999</v>
      </c>
      <c r="J115" s="19">
        <f t="shared" si="36"/>
        <v>747.18</v>
      </c>
      <c r="K115" s="25"/>
      <c r="L115" s="19">
        <f t="shared" ref="L115" si="37">SUM(L106:L114)</f>
        <v>114.33999999999999</v>
      </c>
    </row>
    <row r="116" spans="1:12" ht="14.4" x14ac:dyDescent="0.25">
      <c r="A116" s="29">
        <f>A98</f>
        <v>2</v>
      </c>
      <c r="B116" s="30">
        <f>B98</f>
        <v>1</v>
      </c>
      <c r="C116" s="83" t="s">
        <v>4</v>
      </c>
      <c r="D116" s="84"/>
      <c r="E116" s="31"/>
      <c r="F116" s="32">
        <f>F105+F115</f>
        <v>1400</v>
      </c>
      <c r="G116" s="32">
        <f t="shared" ref="G116" si="38">G105+G115</f>
        <v>40.630000000000003</v>
      </c>
      <c r="H116" s="32">
        <f t="shared" ref="H116" si="39">H105+H115</f>
        <v>41.18</v>
      </c>
      <c r="I116" s="32">
        <f t="shared" ref="I116" si="40">I105+I115</f>
        <v>193.17</v>
      </c>
      <c r="J116" s="32">
        <f t="shared" ref="J116:L116" si="41">J105+J115</f>
        <v>1273.6999999999998</v>
      </c>
      <c r="K116" s="32"/>
      <c r="L116" s="32">
        <f t="shared" si="41"/>
        <v>187.85</v>
      </c>
    </row>
    <row r="117" spans="1:12" ht="14.4" x14ac:dyDescent="0.3">
      <c r="A117" s="14">
        <v>2</v>
      </c>
      <c r="B117" s="15">
        <v>2</v>
      </c>
      <c r="C117" s="22" t="s">
        <v>20</v>
      </c>
      <c r="D117" s="5" t="s">
        <v>21</v>
      </c>
      <c r="E117" s="60" t="s">
        <v>111</v>
      </c>
      <c r="F117" s="40">
        <v>150</v>
      </c>
      <c r="G117" s="40">
        <v>4.33</v>
      </c>
      <c r="H117" s="40">
        <v>8</v>
      </c>
      <c r="I117" s="40">
        <v>23.9</v>
      </c>
      <c r="J117" s="40">
        <v>184.93</v>
      </c>
      <c r="K117" s="61" t="s">
        <v>112</v>
      </c>
      <c r="L117" s="40">
        <v>19.87</v>
      </c>
    </row>
    <row r="118" spans="1:12" ht="14.4" x14ac:dyDescent="0.3">
      <c r="A118" s="14"/>
      <c r="B118" s="15"/>
      <c r="C118" s="11"/>
      <c r="D118" s="6"/>
      <c r="E118" s="57" t="s">
        <v>113</v>
      </c>
      <c r="F118" s="43">
        <v>50</v>
      </c>
      <c r="G118" s="43">
        <v>6.35</v>
      </c>
      <c r="H118" s="43">
        <v>5.75</v>
      </c>
      <c r="I118" s="43">
        <v>0.35</v>
      </c>
      <c r="J118" s="43">
        <v>78.55</v>
      </c>
      <c r="K118" s="58" t="s">
        <v>114</v>
      </c>
      <c r="L118" s="43">
        <v>18</v>
      </c>
    </row>
    <row r="119" spans="1:12" ht="26.4" x14ac:dyDescent="0.3">
      <c r="A119" s="14"/>
      <c r="B119" s="15"/>
      <c r="C119" s="11"/>
      <c r="D119" s="7" t="s">
        <v>22</v>
      </c>
      <c r="E119" s="42" t="s">
        <v>40</v>
      </c>
      <c r="F119" s="43">
        <v>200</v>
      </c>
      <c r="G119" s="43">
        <v>0.4</v>
      </c>
      <c r="H119" s="43">
        <v>0.1</v>
      </c>
      <c r="I119" s="43">
        <v>0.08</v>
      </c>
      <c r="J119" s="43">
        <v>2.82</v>
      </c>
      <c r="K119" s="44" t="s">
        <v>69</v>
      </c>
      <c r="L119" s="43">
        <v>1.2</v>
      </c>
    </row>
    <row r="120" spans="1:12" ht="14.4" x14ac:dyDescent="0.3">
      <c r="A120" s="14"/>
      <c r="B120" s="15"/>
      <c r="C120" s="11"/>
      <c r="D120" s="7" t="s">
        <v>23</v>
      </c>
      <c r="E120" s="42" t="s">
        <v>161</v>
      </c>
      <c r="F120" s="43">
        <v>50</v>
      </c>
      <c r="G120" s="43">
        <v>5.8</v>
      </c>
      <c r="H120" s="43">
        <v>8.3000000000000007</v>
      </c>
      <c r="I120" s="43">
        <v>14.83</v>
      </c>
      <c r="J120" s="43">
        <v>157.22</v>
      </c>
      <c r="K120" s="58" t="s">
        <v>46</v>
      </c>
      <c r="L120" s="43">
        <v>3.32</v>
      </c>
    </row>
    <row r="121" spans="1:12" ht="14.4" x14ac:dyDescent="0.3">
      <c r="A121" s="14"/>
      <c r="B121" s="15"/>
      <c r="C121" s="11"/>
      <c r="D121" s="7" t="s">
        <v>23</v>
      </c>
      <c r="E121" s="42" t="s">
        <v>41</v>
      </c>
      <c r="F121" s="43">
        <v>40</v>
      </c>
      <c r="G121" s="43">
        <v>2.2400000000000002</v>
      </c>
      <c r="H121" s="43">
        <v>0.44</v>
      </c>
      <c r="I121" s="43">
        <v>19.760000000000002</v>
      </c>
      <c r="J121" s="43">
        <v>91.96</v>
      </c>
      <c r="K121" s="44"/>
      <c r="L121" s="43">
        <v>1.66</v>
      </c>
    </row>
    <row r="122" spans="1:12" ht="28.8" x14ac:dyDescent="0.3">
      <c r="A122" s="14"/>
      <c r="B122" s="15"/>
      <c r="C122" s="11"/>
      <c r="D122" s="68" t="s">
        <v>151</v>
      </c>
      <c r="E122" s="57" t="s">
        <v>155</v>
      </c>
      <c r="F122" s="43">
        <v>15</v>
      </c>
      <c r="G122" s="43">
        <v>0.6</v>
      </c>
      <c r="H122" s="43">
        <v>3.95</v>
      </c>
      <c r="I122" s="43">
        <v>8.9</v>
      </c>
      <c r="J122" s="43">
        <v>73.55</v>
      </c>
      <c r="K122" s="58" t="s">
        <v>46</v>
      </c>
      <c r="L122" s="43">
        <v>30</v>
      </c>
    </row>
    <row r="123" spans="1:12" ht="14.4" x14ac:dyDescent="0.3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6"/>
      <c r="B124" s="17"/>
      <c r="C124" s="8"/>
      <c r="D124" s="18" t="s">
        <v>32</v>
      </c>
      <c r="E124" s="9"/>
      <c r="F124" s="19">
        <f>SUM(F117:F123)</f>
        <v>505</v>
      </c>
      <c r="G124" s="19">
        <f t="shared" ref="G124:J124" si="42">SUM(G117:G123)</f>
        <v>19.72</v>
      </c>
      <c r="H124" s="19">
        <f t="shared" si="42"/>
        <v>26.54</v>
      </c>
      <c r="I124" s="19">
        <f t="shared" si="42"/>
        <v>67.820000000000007</v>
      </c>
      <c r="J124" s="19">
        <f t="shared" si="42"/>
        <v>589.03</v>
      </c>
      <c r="K124" s="25"/>
      <c r="L124" s="19">
        <f t="shared" ref="L124" si="43">SUM(L117:L123)</f>
        <v>74.050000000000011</v>
      </c>
    </row>
    <row r="125" spans="1:12" ht="26.4" x14ac:dyDescent="0.3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57" t="s">
        <v>115</v>
      </c>
      <c r="F125" s="43">
        <v>60</v>
      </c>
      <c r="G125" s="43">
        <v>1</v>
      </c>
      <c r="H125" s="43">
        <v>3.7</v>
      </c>
      <c r="I125" s="43">
        <v>5.5</v>
      </c>
      <c r="J125" s="43">
        <v>59.3</v>
      </c>
      <c r="K125" s="58" t="s">
        <v>116</v>
      </c>
      <c r="L125" s="43">
        <v>10.37</v>
      </c>
    </row>
    <row r="126" spans="1:12" ht="14.4" x14ac:dyDescent="0.3">
      <c r="A126" s="14"/>
      <c r="B126" s="15"/>
      <c r="C126" s="11"/>
      <c r="D126" s="7" t="s">
        <v>27</v>
      </c>
      <c r="E126" s="57" t="s">
        <v>117</v>
      </c>
      <c r="F126" s="59">
        <v>210</v>
      </c>
      <c r="G126" s="43">
        <v>1.8</v>
      </c>
      <c r="H126" s="43">
        <v>6</v>
      </c>
      <c r="I126" s="43">
        <v>8.5</v>
      </c>
      <c r="J126" s="43">
        <v>95.2</v>
      </c>
      <c r="K126" s="58" t="s">
        <v>118</v>
      </c>
      <c r="L126" s="43">
        <v>16.97</v>
      </c>
    </row>
    <row r="127" spans="1:12" ht="14.4" x14ac:dyDescent="0.3">
      <c r="A127" s="14"/>
      <c r="B127" s="15"/>
      <c r="C127" s="11"/>
      <c r="D127" s="7" t="s">
        <v>28</v>
      </c>
      <c r="E127" s="57" t="s">
        <v>119</v>
      </c>
      <c r="F127" s="43">
        <v>100</v>
      </c>
      <c r="G127" s="43">
        <v>21.2</v>
      </c>
      <c r="H127" s="43">
        <v>24.2</v>
      </c>
      <c r="I127" s="43">
        <v>7.0000000000000007E-2</v>
      </c>
      <c r="J127" s="43">
        <v>302.88</v>
      </c>
      <c r="K127" s="58" t="s">
        <v>120</v>
      </c>
      <c r="L127" s="43">
        <v>41.92</v>
      </c>
    </row>
    <row r="128" spans="1:12" ht="14.4" x14ac:dyDescent="0.3">
      <c r="A128" s="14"/>
      <c r="B128" s="15"/>
      <c r="C128" s="11"/>
      <c r="D128" s="7" t="s">
        <v>29</v>
      </c>
      <c r="E128" s="57" t="s">
        <v>121</v>
      </c>
      <c r="F128" s="43">
        <v>150</v>
      </c>
      <c r="G128" s="43">
        <v>3.1</v>
      </c>
      <c r="H128" s="43">
        <v>9.1999999999999993</v>
      </c>
      <c r="I128" s="43">
        <v>18</v>
      </c>
      <c r="J128" s="43">
        <v>167.2</v>
      </c>
      <c r="K128" s="58" t="s">
        <v>122</v>
      </c>
      <c r="L128" s="43">
        <v>26.1</v>
      </c>
    </row>
    <row r="129" spans="1:12" ht="26.4" x14ac:dyDescent="0.3">
      <c r="A129" s="14"/>
      <c r="B129" s="15"/>
      <c r="C129" s="11"/>
      <c r="D129" s="77" t="s">
        <v>163</v>
      </c>
      <c r="E129" s="42" t="s">
        <v>92</v>
      </c>
      <c r="F129" s="43">
        <v>200</v>
      </c>
      <c r="G129" s="43">
        <v>0.6</v>
      </c>
      <c r="H129" s="43">
        <v>0</v>
      </c>
      <c r="I129" s="43">
        <v>22.7</v>
      </c>
      <c r="J129" s="43">
        <v>93.2</v>
      </c>
      <c r="K129" s="44" t="s">
        <v>93</v>
      </c>
      <c r="L129" s="43">
        <v>5.03</v>
      </c>
    </row>
    <row r="130" spans="1:12" ht="14.4" x14ac:dyDescent="0.3">
      <c r="A130" s="14"/>
      <c r="B130" s="15"/>
      <c r="C130" s="11"/>
      <c r="D130" s="7" t="s">
        <v>30</v>
      </c>
      <c r="E130" s="42" t="s">
        <v>66</v>
      </c>
      <c r="F130" s="43">
        <v>40</v>
      </c>
      <c r="G130" s="43">
        <v>3</v>
      </c>
      <c r="H130" s="43">
        <v>0.32</v>
      </c>
      <c r="I130" s="43">
        <v>19.68</v>
      </c>
      <c r="J130" s="43">
        <v>93.6</v>
      </c>
      <c r="K130" s="44" t="s">
        <v>46</v>
      </c>
      <c r="L130" s="43">
        <v>3.32</v>
      </c>
    </row>
    <row r="131" spans="1:12" ht="14.4" x14ac:dyDescent="0.3">
      <c r="A131" s="14"/>
      <c r="B131" s="15"/>
      <c r="C131" s="11"/>
      <c r="D131" s="7" t="s">
        <v>31</v>
      </c>
      <c r="E131" s="42" t="s">
        <v>81</v>
      </c>
      <c r="F131" s="43">
        <v>20</v>
      </c>
      <c r="G131" s="43">
        <v>1.1200000000000001</v>
      </c>
      <c r="H131" s="43">
        <v>0.22</v>
      </c>
      <c r="I131" s="43">
        <v>9.8800000000000008</v>
      </c>
      <c r="J131" s="43">
        <v>45.98</v>
      </c>
      <c r="K131" s="44" t="s">
        <v>46</v>
      </c>
      <c r="L131" s="43">
        <v>1.66</v>
      </c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6"/>
      <c r="B134" s="17"/>
      <c r="C134" s="8"/>
      <c r="D134" s="18" t="s">
        <v>32</v>
      </c>
      <c r="E134" s="9"/>
      <c r="F134" s="19">
        <f>SUM(F125:F133)</f>
        <v>780</v>
      </c>
      <c r="G134" s="19">
        <f t="shared" ref="G134:J134" si="44">SUM(G125:G133)</f>
        <v>31.820000000000004</v>
      </c>
      <c r="H134" s="19">
        <f t="shared" si="44"/>
        <v>43.639999999999993</v>
      </c>
      <c r="I134" s="19">
        <f t="shared" si="44"/>
        <v>84.329999999999984</v>
      </c>
      <c r="J134" s="19">
        <f t="shared" si="44"/>
        <v>857.36</v>
      </c>
      <c r="K134" s="25"/>
      <c r="L134" s="19">
        <f t="shared" ref="L134" si="45">SUM(L125:L133)</f>
        <v>105.36999999999998</v>
      </c>
    </row>
    <row r="135" spans="1:12" ht="14.4" x14ac:dyDescent="0.25">
      <c r="A135" s="33">
        <f>A117</f>
        <v>2</v>
      </c>
      <c r="B135" s="33">
        <f>B117</f>
        <v>2</v>
      </c>
      <c r="C135" s="83" t="s">
        <v>4</v>
      </c>
      <c r="D135" s="84"/>
      <c r="E135" s="31"/>
      <c r="F135" s="32">
        <f>F124+F134</f>
        <v>1285</v>
      </c>
      <c r="G135" s="32">
        <f t="shared" ref="G135" si="46">G124+G134</f>
        <v>51.540000000000006</v>
      </c>
      <c r="H135" s="32">
        <f t="shared" ref="H135" si="47">H124+H134</f>
        <v>70.179999999999993</v>
      </c>
      <c r="I135" s="32">
        <f t="shared" ref="I135" si="48">I124+I134</f>
        <v>152.14999999999998</v>
      </c>
      <c r="J135" s="32">
        <f t="shared" ref="J135:L135" si="49">J124+J134</f>
        <v>1446.3899999999999</v>
      </c>
      <c r="K135" s="32"/>
      <c r="L135" s="32">
        <f t="shared" si="49"/>
        <v>179.42</v>
      </c>
    </row>
    <row r="136" spans="1:12" ht="14.4" x14ac:dyDescent="0.3">
      <c r="A136" s="20">
        <v>2</v>
      </c>
      <c r="B136" s="21">
        <v>3</v>
      </c>
      <c r="C136" s="22" t="s">
        <v>20</v>
      </c>
      <c r="D136" s="5" t="s">
        <v>21</v>
      </c>
      <c r="E136" s="60" t="s">
        <v>123</v>
      </c>
      <c r="F136" s="40">
        <v>150</v>
      </c>
      <c r="G136" s="40">
        <v>10.199999999999999</v>
      </c>
      <c r="H136" s="40">
        <v>11.9</v>
      </c>
      <c r="I136" s="40">
        <v>25.6</v>
      </c>
      <c r="J136" s="40">
        <v>250.46</v>
      </c>
      <c r="K136" s="61" t="s">
        <v>124</v>
      </c>
      <c r="L136" s="40">
        <v>25.36</v>
      </c>
    </row>
    <row r="137" spans="1:12" ht="26.4" x14ac:dyDescent="0.3">
      <c r="A137" s="23"/>
      <c r="B137" s="15"/>
      <c r="C137" s="11"/>
      <c r="D137" s="7" t="s">
        <v>22</v>
      </c>
      <c r="E137" s="42" t="s">
        <v>40</v>
      </c>
      <c r="F137" s="43">
        <v>200</v>
      </c>
      <c r="G137" s="43">
        <v>0.4</v>
      </c>
      <c r="H137" s="43">
        <v>0.1</v>
      </c>
      <c r="I137" s="43">
        <v>0.08</v>
      </c>
      <c r="J137" s="43">
        <v>2.82</v>
      </c>
      <c r="K137" s="44" t="s">
        <v>69</v>
      </c>
      <c r="L137" s="43">
        <v>1.2</v>
      </c>
    </row>
    <row r="138" spans="1:12" ht="15.75" customHeight="1" x14ac:dyDescent="0.3">
      <c r="A138" s="23"/>
      <c r="B138" s="15"/>
      <c r="C138" s="11"/>
      <c r="D138" s="7" t="s">
        <v>23</v>
      </c>
      <c r="E138" s="42" t="s">
        <v>81</v>
      </c>
      <c r="F138" s="43">
        <v>20</v>
      </c>
      <c r="G138" s="43">
        <v>1.1200000000000001</v>
      </c>
      <c r="H138" s="43">
        <v>0.22</v>
      </c>
      <c r="I138" s="43">
        <v>9.8800000000000008</v>
      </c>
      <c r="J138" s="43">
        <v>45.98</v>
      </c>
      <c r="K138" s="44" t="s">
        <v>46</v>
      </c>
      <c r="L138" s="43">
        <v>1.66</v>
      </c>
    </row>
    <row r="139" spans="1:12" ht="14.4" x14ac:dyDescent="0.3">
      <c r="A139" s="23"/>
      <c r="B139" s="15"/>
      <c r="C139" s="11"/>
      <c r="D139" s="63" t="s">
        <v>23</v>
      </c>
      <c r="E139" s="57" t="s">
        <v>42</v>
      </c>
      <c r="F139" s="43">
        <v>40</v>
      </c>
      <c r="G139" s="43">
        <v>2.36</v>
      </c>
      <c r="H139" s="43">
        <v>7.49</v>
      </c>
      <c r="I139" s="43">
        <v>15.44</v>
      </c>
      <c r="J139" s="43">
        <v>136.41</v>
      </c>
      <c r="K139" s="58" t="s">
        <v>125</v>
      </c>
      <c r="L139" s="43">
        <v>12.4</v>
      </c>
    </row>
    <row r="140" spans="1:12" ht="28.8" x14ac:dyDescent="0.3">
      <c r="A140" s="23"/>
      <c r="B140" s="15"/>
      <c r="C140" s="11"/>
      <c r="D140" s="68" t="s">
        <v>152</v>
      </c>
      <c r="E140" s="57" t="s">
        <v>156</v>
      </c>
      <c r="F140" s="43">
        <v>100</v>
      </c>
      <c r="G140" s="43">
        <v>2.5</v>
      </c>
      <c r="H140" s="43">
        <v>1.2</v>
      </c>
      <c r="I140" s="43">
        <v>16</v>
      </c>
      <c r="J140" s="43">
        <v>84.8</v>
      </c>
      <c r="K140" s="44" t="s">
        <v>60</v>
      </c>
      <c r="L140" s="43">
        <v>32</v>
      </c>
    </row>
    <row r="141" spans="1:12" ht="14.4" x14ac:dyDescent="0.3">
      <c r="A141" s="24"/>
      <c r="B141" s="17"/>
      <c r="C141" s="8"/>
      <c r="D141" s="18" t="s">
        <v>32</v>
      </c>
      <c r="E141" s="9"/>
      <c r="F141" s="19">
        <f>SUM(F136:F140)</f>
        <v>510</v>
      </c>
      <c r="G141" s="19">
        <f>SUM(G136:G140)</f>
        <v>16.579999999999998</v>
      </c>
      <c r="H141" s="19">
        <f>SUM(H136:H140)</f>
        <v>20.91</v>
      </c>
      <c r="I141" s="19">
        <f>SUM(I136:I140)</f>
        <v>67</v>
      </c>
      <c r="J141" s="19">
        <f>SUM(J136:J140)</f>
        <v>520.46999999999991</v>
      </c>
      <c r="K141" s="25"/>
      <c r="L141" s="19">
        <f>SUM(L136:L140)</f>
        <v>72.62</v>
      </c>
    </row>
    <row r="142" spans="1:12" ht="14.4" x14ac:dyDescent="0.3">
      <c r="A142" s="26">
        <f>A136</f>
        <v>2</v>
      </c>
      <c r="B142" s="13">
        <f>B136</f>
        <v>3</v>
      </c>
      <c r="C142" s="10" t="s">
        <v>25</v>
      </c>
      <c r="D142" s="7" t="s">
        <v>26</v>
      </c>
      <c r="E142" s="57" t="s">
        <v>126</v>
      </c>
      <c r="F142" s="43">
        <v>60</v>
      </c>
      <c r="G142" s="43">
        <v>0.85</v>
      </c>
      <c r="H142" s="43">
        <v>3.61</v>
      </c>
      <c r="I142" s="43">
        <v>3.76</v>
      </c>
      <c r="J142" s="43">
        <v>50.93</v>
      </c>
      <c r="K142" s="58" t="s">
        <v>127</v>
      </c>
      <c r="L142" s="43">
        <v>6.86</v>
      </c>
    </row>
    <row r="143" spans="1:12" ht="14.4" x14ac:dyDescent="0.3">
      <c r="A143" s="23"/>
      <c r="B143" s="15"/>
      <c r="C143" s="11"/>
      <c r="D143" s="7" t="s">
        <v>27</v>
      </c>
      <c r="E143" s="57" t="s">
        <v>128</v>
      </c>
      <c r="F143" s="43">
        <v>200</v>
      </c>
      <c r="G143" s="43">
        <v>1.4</v>
      </c>
      <c r="H143" s="43">
        <v>3.96</v>
      </c>
      <c r="I143" s="43">
        <v>6.3</v>
      </c>
      <c r="J143" s="43">
        <v>66.44</v>
      </c>
      <c r="K143" s="58" t="s">
        <v>129</v>
      </c>
      <c r="L143" s="43">
        <v>16.5</v>
      </c>
    </row>
    <row r="144" spans="1:12" ht="14.4" x14ac:dyDescent="0.3">
      <c r="A144" s="23"/>
      <c r="B144" s="15"/>
      <c r="C144" s="11"/>
      <c r="D144" s="77" t="s">
        <v>28</v>
      </c>
      <c r="E144" s="57"/>
      <c r="F144" s="43"/>
      <c r="G144" s="43"/>
      <c r="H144" s="43"/>
      <c r="I144" s="43"/>
      <c r="J144" s="43"/>
      <c r="K144" s="58"/>
      <c r="L144" s="43"/>
    </row>
    <row r="145" spans="1:12" ht="14.4" x14ac:dyDescent="0.3">
      <c r="A145" s="23"/>
      <c r="B145" s="15"/>
      <c r="C145" s="11"/>
      <c r="D145" s="77" t="s">
        <v>29</v>
      </c>
      <c r="E145" s="57" t="s">
        <v>130</v>
      </c>
      <c r="F145" s="43">
        <v>180</v>
      </c>
      <c r="G145" s="43">
        <v>19.8</v>
      </c>
      <c r="H145" s="43">
        <v>20.3</v>
      </c>
      <c r="I145" s="43">
        <v>31.2</v>
      </c>
      <c r="J145" s="43">
        <v>386.7</v>
      </c>
      <c r="K145" s="58" t="s">
        <v>131</v>
      </c>
      <c r="L145" s="43">
        <v>65.25</v>
      </c>
    </row>
    <row r="146" spans="1:12" ht="14.4" x14ac:dyDescent="0.3">
      <c r="A146" s="23"/>
      <c r="B146" s="15"/>
      <c r="C146" s="11"/>
      <c r="D146" s="77" t="s">
        <v>163</v>
      </c>
      <c r="E146" s="57" t="s">
        <v>65</v>
      </c>
      <c r="F146" s="43">
        <v>200</v>
      </c>
      <c r="G146" s="43">
        <v>0.6</v>
      </c>
      <c r="H146" s="43">
        <v>0</v>
      </c>
      <c r="I146" s="43">
        <v>33</v>
      </c>
      <c r="J146" s="43">
        <v>134.4</v>
      </c>
      <c r="K146" s="58" t="s">
        <v>46</v>
      </c>
      <c r="L146" s="43">
        <v>19</v>
      </c>
    </row>
    <row r="147" spans="1:12" ht="14.4" x14ac:dyDescent="0.3">
      <c r="A147" s="23"/>
      <c r="B147" s="15"/>
      <c r="C147" s="11"/>
      <c r="D147" s="7" t="s">
        <v>30</v>
      </c>
      <c r="E147" s="42" t="s">
        <v>66</v>
      </c>
      <c r="F147" s="43">
        <v>40</v>
      </c>
      <c r="G147" s="43">
        <v>3</v>
      </c>
      <c r="H147" s="43">
        <v>0.32</v>
      </c>
      <c r="I147" s="43">
        <v>19.68</v>
      </c>
      <c r="J147" s="43">
        <v>93.6</v>
      </c>
      <c r="K147" s="44" t="s">
        <v>46</v>
      </c>
      <c r="L147" s="43">
        <v>3.32</v>
      </c>
    </row>
    <row r="148" spans="1:12" ht="14.4" x14ac:dyDescent="0.3">
      <c r="A148" s="23"/>
      <c r="B148" s="15"/>
      <c r="C148" s="11"/>
      <c r="D148" s="7" t="s">
        <v>31</v>
      </c>
      <c r="E148" s="42" t="s">
        <v>81</v>
      </c>
      <c r="F148" s="43">
        <v>20</v>
      </c>
      <c r="G148" s="43">
        <v>1.1200000000000001</v>
      </c>
      <c r="H148" s="43">
        <v>0.22</v>
      </c>
      <c r="I148" s="43">
        <v>9.8800000000000008</v>
      </c>
      <c r="J148" s="43">
        <v>45.98</v>
      </c>
      <c r="K148" s="44" t="s">
        <v>46</v>
      </c>
      <c r="L148" s="43">
        <v>1.66</v>
      </c>
    </row>
    <row r="149" spans="1:12" ht="14.4" x14ac:dyDescent="0.3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4"/>
      <c r="B151" s="17"/>
      <c r="C151" s="8"/>
      <c r="D151" s="18" t="s">
        <v>32</v>
      </c>
      <c r="E151" s="9"/>
      <c r="F151" s="19">
        <f>SUM(F142:F150)</f>
        <v>700</v>
      </c>
      <c r="G151" s="19">
        <f>SUM(G142:G150)</f>
        <v>26.770000000000003</v>
      </c>
      <c r="H151" s="19">
        <f>SUM(H142:H150)</f>
        <v>28.41</v>
      </c>
      <c r="I151" s="19">
        <f>SUM(I142:I150)</f>
        <v>103.82</v>
      </c>
      <c r="J151" s="19">
        <f>SUM(J142:J150)</f>
        <v>778.05000000000007</v>
      </c>
      <c r="K151" s="25"/>
      <c r="L151" s="19">
        <f>SUM(L142:L150)</f>
        <v>112.58999999999999</v>
      </c>
    </row>
    <row r="152" spans="1:12" ht="14.4" x14ac:dyDescent="0.25">
      <c r="A152" s="29">
        <f>A136</f>
        <v>2</v>
      </c>
      <c r="B152" s="30">
        <f>B136</f>
        <v>3</v>
      </c>
      <c r="C152" s="83" t="s">
        <v>4</v>
      </c>
      <c r="D152" s="84"/>
      <c r="E152" s="31"/>
      <c r="F152" s="32">
        <f>F141+F151</f>
        <v>1210</v>
      </c>
      <c r="G152" s="32">
        <f>G141+G151</f>
        <v>43.35</v>
      </c>
      <c r="H152" s="32">
        <f>H141+H151</f>
        <v>49.32</v>
      </c>
      <c r="I152" s="32">
        <f>I141+I151</f>
        <v>170.82</v>
      </c>
      <c r="J152" s="32">
        <f>J141+J151</f>
        <v>1298.52</v>
      </c>
      <c r="K152" s="32"/>
      <c r="L152" s="32">
        <f>L141+L151</f>
        <v>185.20999999999998</v>
      </c>
    </row>
    <row r="153" spans="1:12" ht="14.4" x14ac:dyDescent="0.3">
      <c r="A153" s="20">
        <v>2</v>
      </c>
      <c r="B153" s="21">
        <v>4</v>
      </c>
      <c r="C153" s="22" t="s">
        <v>20</v>
      </c>
      <c r="D153" s="5" t="s">
        <v>21</v>
      </c>
      <c r="E153" s="39" t="s">
        <v>132</v>
      </c>
      <c r="F153" s="40">
        <v>150</v>
      </c>
      <c r="G153" s="40">
        <v>11.9</v>
      </c>
      <c r="H153" s="40">
        <v>24.8</v>
      </c>
      <c r="I153" s="40">
        <v>2.6</v>
      </c>
      <c r="J153" s="40">
        <v>281.2</v>
      </c>
      <c r="K153" s="41" t="s">
        <v>133</v>
      </c>
      <c r="L153" s="40">
        <v>30.25</v>
      </c>
    </row>
    <row r="154" spans="1:12" ht="14.4" x14ac:dyDescent="0.3">
      <c r="A154" s="23"/>
      <c r="B154" s="15"/>
      <c r="C154" s="11"/>
      <c r="D154" s="7" t="s">
        <v>22</v>
      </c>
      <c r="E154" s="42" t="s">
        <v>58</v>
      </c>
      <c r="F154" s="43">
        <v>200</v>
      </c>
      <c r="G154" s="43">
        <v>3.8</v>
      </c>
      <c r="H154" s="43">
        <v>3.5</v>
      </c>
      <c r="I154" s="43">
        <v>11.1</v>
      </c>
      <c r="J154" s="43">
        <v>91.1</v>
      </c>
      <c r="K154" s="44" t="s">
        <v>59</v>
      </c>
      <c r="L154" s="43">
        <v>3.52</v>
      </c>
    </row>
    <row r="155" spans="1:12" ht="14.4" x14ac:dyDescent="0.3">
      <c r="A155" s="23"/>
      <c r="B155" s="15"/>
      <c r="C155" s="11"/>
      <c r="D155" s="7" t="s">
        <v>23</v>
      </c>
      <c r="E155" s="42" t="s">
        <v>42</v>
      </c>
      <c r="F155" s="43">
        <v>40</v>
      </c>
      <c r="G155" s="43">
        <v>2.36</v>
      </c>
      <c r="H155" s="43">
        <v>7.49</v>
      </c>
      <c r="I155" s="43">
        <v>14.89</v>
      </c>
      <c r="J155" s="43">
        <v>136.41</v>
      </c>
      <c r="K155" s="44" t="s">
        <v>125</v>
      </c>
      <c r="L155" s="43">
        <v>8.75</v>
      </c>
    </row>
    <row r="156" spans="1:12" ht="28.8" x14ac:dyDescent="0.3">
      <c r="A156" s="23"/>
      <c r="B156" s="15"/>
      <c r="C156" s="11"/>
      <c r="D156" s="75" t="s">
        <v>152</v>
      </c>
      <c r="E156" s="42" t="s">
        <v>134</v>
      </c>
      <c r="F156" s="43">
        <v>40</v>
      </c>
      <c r="G156" s="43">
        <v>10.5</v>
      </c>
      <c r="H156" s="43">
        <v>10.6</v>
      </c>
      <c r="I156" s="43">
        <v>0</v>
      </c>
      <c r="J156" s="43">
        <v>137.4</v>
      </c>
      <c r="K156" s="44" t="s">
        <v>135</v>
      </c>
      <c r="L156" s="43">
        <v>4.2</v>
      </c>
    </row>
    <row r="157" spans="1:12" ht="14.4" x14ac:dyDescent="0.3">
      <c r="A157" s="24"/>
      <c r="B157" s="17"/>
      <c r="C157" s="8"/>
      <c r="D157" s="81" t="s">
        <v>24</v>
      </c>
      <c r="E157" s="42" t="s">
        <v>139</v>
      </c>
      <c r="F157" s="43">
        <v>220</v>
      </c>
      <c r="G157" s="43">
        <v>1.98</v>
      </c>
      <c r="H157" s="43">
        <v>0.44</v>
      </c>
      <c r="I157" s="43">
        <v>1.98</v>
      </c>
      <c r="J157" s="43">
        <v>1.98</v>
      </c>
      <c r="K157" s="44" t="s">
        <v>46</v>
      </c>
      <c r="L157" s="43">
        <v>32</v>
      </c>
    </row>
    <row r="158" spans="1:12" ht="14.4" x14ac:dyDescent="0.3">
      <c r="A158" s="26"/>
      <c r="B158" s="13"/>
      <c r="C158" s="10"/>
      <c r="D158" s="18" t="s">
        <v>32</v>
      </c>
      <c r="E158" s="9"/>
      <c r="F158" s="19">
        <f>SUM(F153:F157)</f>
        <v>650</v>
      </c>
      <c r="G158" s="19">
        <f>SUM(G153:G157)</f>
        <v>30.54</v>
      </c>
      <c r="H158" s="19">
        <f>SUM(H153:H157)</f>
        <v>46.83</v>
      </c>
      <c r="I158" s="19">
        <f>SUM(I153:I157)</f>
        <v>30.57</v>
      </c>
      <c r="J158" s="19">
        <f>SUM(J153:J157)</f>
        <v>648.08999999999992</v>
      </c>
      <c r="K158" s="25"/>
      <c r="L158" s="19">
        <f>SUM(L153:L157)</f>
        <v>78.72</v>
      </c>
    </row>
    <row r="159" spans="1:12" ht="14.4" x14ac:dyDescent="0.3">
      <c r="A159" s="26">
        <v>2</v>
      </c>
      <c r="B159" s="13">
        <v>4</v>
      </c>
      <c r="C159" s="10" t="s">
        <v>25</v>
      </c>
      <c r="D159" s="7" t="s">
        <v>26</v>
      </c>
      <c r="E159" s="42" t="s">
        <v>47</v>
      </c>
      <c r="F159" s="43">
        <v>60</v>
      </c>
      <c r="G159" s="43">
        <v>0.8</v>
      </c>
      <c r="H159" s="43">
        <v>1.9</v>
      </c>
      <c r="I159" s="43">
        <v>3.9</v>
      </c>
      <c r="J159" s="43">
        <v>35.9</v>
      </c>
      <c r="K159" s="44" t="s">
        <v>48</v>
      </c>
      <c r="L159" s="43">
        <v>6.2</v>
      </c>
    </row>
    <row r="160" spans="1:12" ht="14.4" x14ac:dyDescent="0.3">
      <c r="A160" s="23"/>
      <c r="B160" s="15"/>
      <c r="C160" s="11"/>
      <c r="D160" s="7" t="s">
        <v>27</v>
      </c>
      <c r="E160" s="42" t="s">
        <v>73</v>
      </c>
      <c r="F160" s="43">
        <v>200</v>
      </c>
      <c r="G160" s="43">
        <v>2</v>
      </c>
      <c r="H160" s="43">
        <v>2.2000000000000002</v>
      </c>
      <c r="I160" s="43">
        <v>12.55</v>
      </c>
      <c r="J160" s="43">
        <v>78</v>
      </c>
      <c r="K160" s="44" t="s">
        <v>74</v>
      </c>
      <c r="L160" s="43">
        <v>14.56</v>
      </c>
    </row>
    <row r="161" spans="1:12" ht="14.4" x14ac:dyDescent="0.3">
      <c r="A161" s="23"/>
      <c r="B161" s="15"/>
      <c r="C161" s="11"/>
      <c r="D161" s="7" t="s">
        <v>28</v>
      </c>
      <c r="E161" s="57" t="s">
        <v>137</v>
      </c>
      <c r="F161" s="43">
        <v>100</v>
      </c>
      <c r="G161" s="43">
        <v>16.52</v>
      </c>
      <c r="H161" s="43">
        <v>8.85</v>
      </c>
      <c r="I161" s="43">
        <v>2</v>
      </c>
      <c r="J161" s="43">
        <v>189.06</v>
      </c>
      <c r="K161" s="58" t="s">
        <v>46</v>
      </c>
      <c r="L161" s="43">
        <v>46.38</v>
      </c>
    </row>
    <row r="162" spans="1:12" ht="14.4" x14ac:dyDescent="0.3">
      <c r="A162" s="23"/>
      <c r="B162" s="15"/>
      <c r="C162" s="11"/>
      <c r="D162" s="7" t="s">
        <v>29</v>
      </c>
      <c r="E162" s="42" t="s">
        <v>121</v>
      </c>
      <c r="F162" s="43">
        <v>150</v>
      </c>
      <c r="G162" s="43">
        <v>3.1</v>
      </c>
      <c r="H162" s="43">
        <v>9.1999999999999993</v>
      </c>
      <c r="I162" s="43">
        <v>18</v>
      </c>
      <c r="J162" s="43">
        <v>167.2</v>
      </c>
      <c r="K162" s="58" t="s">
        <v>138</v>
      </c>
      <c r="L162" s="43">
        <v>12.45</v>
      </c>
    </row>
    <row r="163" spans="1:12" ht="14.4" x14ac:dyDescent="0.3">
      <c r="A163" s="23"/>
      <c r="B163" s="15"/>
      <c r="C163" s="11"/>
      <c r="D163" s="77" t="s">
        <v>163</v>
      </c>
      <c r="E163" s="57" t="s">
        <v>157</v>
      </c>
      <c r="F163" s="43">
        <v>200</v>
      </c>
      <c r="G163" s="43">
        <v>0.15</v>
      </c>
      <c r="H163" s="43">
        <v>0.08</v>
      </c>
      <c r="I163" s="43">
        <v>24.5</v>
      </c>
      <c r="J163" s="43">
        <v>99.28</v>
      </c>
      <c r="K163" s="58" t="s">
        <v>80</v>
      </c>
      <c r="L163" s="43">
        <v>9.25</v>
      </c>
    </row>
    <row r="164" spans="1:12" ht="14.4" x14ac:dyDescent="0.3">
      <c r="A164" s="23"/>
      <c r="B164" s="15"/>
      <c r="C164" s="11"/>
      <c r="D164" s="7" t="s">
        <v>30</v>
      </c>
      <c r="E164" s="42" t="s">
        <v>66</v>
      </c>
      <c r="F164" s="43">
        <v>40</v>
      </c>
      <c r="G164" s="43">
        <v>3</v>
      </c>
      <c r="H164" s="43">
        <v>0.32</v>
      </c>
      <c r="I164" s="43">
        <v>19.68</v>
      </c>
      <c r="J164" s="43">
        <v>93.6</v>
      </c>
      <c r="K164" s="44" t="s">
        <v>46</v>
      </c>
      <c r="L164" s="43">
        <v>3.32</v>
      </c>
    </row>
    <row r="165" spans="1:12" ht="14.4" x14ac:dyDescent="0.3">
      <c r="A165" s="23"/>
      <c r="B165" s="15"/>
      <c r="C165" s="11"/>
      <c r="D165" s="7" t="s">
        <v>31</v>
      </c>
      <c r="E165" s="42" t="s">
        <v>81</v>
      </c>
      <c r="F165" s="43">
        <v>20</v>
      </c>
      <c r="G165" s="43">
        <v>1.1200000000000001</v>
      </c>
      <c r="H165" s="43">
        <v>0.22</v>
      </c>
      <c r="I165" s="43">
        <v>9.8800000000000008</v>
      </c>
      <c r="J165" s="43">
        <v>45.98</v>
      </c>
      <c r="K165" s="44" t="s">
        <v>46</v>
      </c>
      <c r="L165" s="43">
        <v>1.66</v>
      </c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4"/>
      <c r="B167" s="17"/>
      <c r="C167" s="8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customHeight="1" thickBot="1" x14ac:dyDescent="0.35">
      <c r="A168" s="70"/>
      <c r="B168" s="71"/>
      <c r="C168" s="72"/>
      <c r="D168" s="18" t="s">
        <v>32</v>
      </c>
      <c r="E168" s="9"/>
      <c r="F168" s="19">
        <f>SUM(F159:F167)</f>
        <v>770</v>
      </c>
      <c r="G168" s="19">
        <f t="shared" ref="G168:J168" si="50">SUM(G159:G167)</f>
        <v>26.69</v>
      </c>
      <c r="H168" s="19">
        <f t="shared" si="50"/>
        <v>22.769999999999996</v>
      </c>
      <c r="I168" s="19">
        <f t="shared" si="50"/>
        <v>90.509999999999991</v>
      </c>
      <c r="J168" s="19">
        <f t="shared" si="50"/>
        <v>709.0200000000001</v>
      </c>
      <c r="K168" s="25"/>
      <c r="L168" s="19">
        <f t="shared" ref="L168" si="51">SUM(L159:L167)</f>
        <v>93.82</v>
      </c>
    </row>
    <row r="169" spans="1:12" ht="15" thickBot="1" x14ac:dyDescent="0.3">
      <c r="A169" s="29">
        <v>2</v>
      </c>
      <c r="B169" s="30">
        <v>4</v>
      </c>
      <c r="C169" s="83" t="s">
        <v>4</v>
      </c>
      <c r="D169" s="84"/>
      <c r="E169" s="31"/>
      <c r="F169" s="32">
        <f>F158+F168</f>
        <v>1420</v>
      </c>
      <c r="G169" s="32">
        <f>G158+G168</f>
        <v>57.230000000000004</v>
      </c>
      <c r="H169" s="32">
        <f>H158+H168</f>
        <v>69.599999999999994</v>
      </c>
      <c r="I169" s="32">
        <f>I158+I168</f>
        <v>121.07999999999998</v>
      </c>
      <c r="J169" s="32">
        <f>J158+J168</f>
        <v>1357.1100000000001</v>
      </c>
      <c r="K169" s="32"/>
      <c r="L169" s="32">
        <f>L158+L168</f>
        <v>172.54</v>
      </c>
    </row>
    <row r="170" spans="1:12" ht="26.4" x14ac:dyDescent="0.3">
      <c r="A170" s="20">
        <v>2</v>
      </c>
      <c r="B170" s="21">
        <v>5</v>
      </c>
      <c r="C170" s="22" t="s">
        <v>20</v>
      </c>
      <c r="D170" s="5" t="s">
        <v>21</v>
      </c>
      <c r="E170" s="39" t="s">
        <v>67</v>
      </c>
      <c r="F170" s="40">
        <v>170</v>
      </c>
      <c r="G170" s="40">
        <v>17.2</v>
      </c>
      <c r="H170" s="40">
        <v>12</v>
      </c>
      <c r="I170" s="40">
        <v>22.8</v>
      </c>
      <c r="J170" s="40">
        <v>268</v>
      </c>
      <c r="K170" s="41" t="s">
        <v>68</v>
      </c>
      <c r="L170" s="40">
        <v>44.59</v>
      </c>
    </row>
    <row r="171" spans="1:12" ht="26.4" x14ac:dyDescent="0.3">
      <c r="A171" s="23"/>
      <c r="B171" s="15"/>
      <c r="C171" s="11"/>
      <c r="D171" s="7" t="s">
        <v>22</v>
      </c>
      <c r="E171" s="42" t="s">
        <v>40</v>
      </c>
      <c r="F171" s="43">
        <v>200</v>
      </c>
      <c r="G171" s="43">
        <v>0.4</v>
      </c>
      <c r="H171" s="43">
        <v>0.1</v>
      </c>
      <c r="I171" s="43">
        <v>8.0000000000000002E-3</v>
      </c>
      <c r="J171" s="43">
        <v>2.82</v>
      </c>
      <c r="K171" s="44" t="s">
        <v>69</v>
      </c>
      <c r="L171" s="43">
        <v>1.2</v>
      </c>
    </row>
    <row r="172" spans="1:12" ht="14.4" x14ac:dyDescent="0.3">
      <c r="A172" s="23"/>
      <c r="B172" s="15"/>
      <c r="C172" s="11"/>
      <c r="D172" s="7" t="s">
        <v>23</v>
      </c>
      <c r="E172" s="42" t="s">
        <v>66</v>
      </c>
      <c r="F172" s="43">
        <v>30</v>
      </c>
      <c r="G172" s="43">
        <v>2.25</v>
      </c>
      <c r="H172" s="43">
        <v>0.24</v>
      </c>
      <c r="I172" s="43">
        <v>14.76</v>
      </c>
      <c r="J172" s="43">
        <v>70.2</v>
      </c>
      <c r="K172" s="44" t="s">
        <v>46</v>
      </c>
      <c r="L172" s="43">
        <v>2.1</v>
      </c>
    </row>
    <row r="173" spans="1:12" ht="14.4" x14ac:dyDescent="0.3">
      <c r="A173" s="23"/>
      <c r="B173" s="15"/>
      <c r="C173" s="11"/>
      <c r="D173" s="82" t="s">
        <v>166</v>
      </c>
      <c r="E173" s="57" t="s">
        <v>136</v>
      </c>
      <c r="F173" s="43">
        <v>100</v>
      </c>
      <c r="G173" s="43">
        <v>6</v>
      </c>
      <c r="H173" s="43">
        <v>7</v>
      </c>
      <c r="I173" s="43">
        <v>41.7</v>
      </c>
      <c r="J173" s="43">
        <v>253.8</v>
      </c>
      <c r="K173" s="44" t="s">
        <v>46</v>
      </c>
      <c r="L173" s="43">
        <v>25</v>
      </c>
    </row>
    <row r="174" spans="1:12" ht="15.75" customHeight="1" x14ac:dyDescent="0.3">
      <c r="A174" s="24"/>
      <c r="B174" s="17"/>
      <c r="C174" s="8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6"/>
      <c r="B175" s="13"/>
      <c r="C175" s="10"/>
      <c r="D175" s="18" t="s">
        <v>32</v>
      </c>
      <c r="E175" s="9"/>
      <c r="F175" s="19">
        <f>SUM(F170:F174)</f>
        <v>500</v>
      </c>
      <c r="G175" s="19">
        <f>SUM(G170:G174)</f>
        <v>25.849999999999998</v>
      </c>
      <c r="H175" s="19">
        <f>SUM(H170:H174)</f>
        <v>19.34</v>
      </c>
      <c r="I175" s="19">
        <f>SUM(I170:I174)</f>
        <v>79.268000000000001</v>
      </c>
      <c r="J175" s="19">
        <f>SUM(J170:J174)</f>
        <v>594.81999999999994</v>
      </c>
      <c r="K175" s="25"/>
      <c r="L175" s="19">
        <f>SUM(L170:L174)</f>
        <v>72.890000000000015</v>
      </c>
    </row>
    <row r="176" spans="1:12" ht="14.4" x14ac:dyDescent="0.3">
      <c r="A176" s="26">
        <f>A170</f>
        <v>2</v>
      </c>
      <c r="B176" s="13">
        <f>B170</f>
        <v>5</v>
      </c>
      <c r="C176" s="10" t="s">
        <v>25</v>
      </c>
      <c r="D176" s="7" t="s">
        <v>26</v>
      </c>
      <c r="E176" s="57" t="s">
        <v>140</v>
      </c>
      <c r="F176" s="43">
        <v>60</v>
      </c>
      <c r="G176" s="43">
        <v>0.66</v>
      </c>
      <c r="H176" s="43">
        <v>3.6</v>
      </c>
      <c r="I176" s="43">
        <v>2.2999999999999998</v>
      </c>
      <c r="J176" s="43">
        <v>44.24</v>
      </c>
      <c r="K176" s="58" t="s">
        <v>141</v>
      </c>
      <c r="L176" s="43">
        <v>8.56</v>
      </c>
    </row>
    <row r="177" spans="1:12" ht="14.4" x14ac:dyDescent="0.3">
      <c r="A177" s="23"/>
      <c r="B177" s="15"/>
      <c r="C177" s="11"/>
      <c r="D177" s="7" t="s">
        <v>27</v>
      </c>
      <c r="E177" s="42" t="s">
        <v>162</v>
      </c>
      <c r="F177" s="59">
        <v>200</v>
      </c>
      <c r="G177" s="43">
        <v>2.8</v>
      </c>
      <c r="H177" s="43">
        <v>3.7</v>
      </c>
      <c r="I177" s="43">
        <v>15</v>
      </c>
      <c r="J177" s="43">
        <v>138.19999999999999</v>
      </c>
      <c r="K177" s="58" t="s">
        <v>102</v>
      </c>
      <c r="L177" s="43">
        <v>28.25</v>
      </c>
    </row>
    <row r="178" spans="1:12" ht="14.4" x14ac:dyDescent="0.3">
      <c r="A178" s="23"/>
      <c r="B178" s="15"/>
      <c r="C178" s="11"/>
      <c r="D178" s="7" t="s">
        <v>28</v>
      </c>
      <c r="E178" s="42" t="s">
        <v>75</v>
      </c>
      <c r="F178" s="43">
        <v>100</v>
      </c>
      <c r="G178" s="43">
        <v>10.64</v>
      </c>
      <c r="H178" s="43">
        <v>28.19</v>
      </c>
      <c r="I178" s="43">
        <v>2.89</v>
      </c>
      <c r="J178" s="43">
        <v>307.83</v>
      </c>
      <c r="K178" s="44" t="s">
        <v>76</v>
      </c>
      <c r="L178" s="43">
        <v>49.52</v>
      </c>
    </row>
    <row r="179" spans="1:12" ht="14.4" x14ac:dyDescent="0.3">
      <c r="A179" s="23"/>
      <c r="B179" s="15"/>
      <c r="C179" s="11"/>
      <c r="D179" s="7" t="s">
        <v>29</v>
      </c>
      <c r="E179" s="42" t="s">
        <v>158</v>
      </c>
      <c r="F179" s="43">
        <v>150</v>
      </c>
      <c r="G179" s="43">
        <v>5.5</v>
      </c>
      <c r="H179" s="43">
        <v>4.5</v>
      </c>
      <c r="I179" s="43">
        <v>26.45</v>
      </c>
      <c r="J179" s="43">
        <v>168.3</v>
      </c>
      <c r="K179" s="44" t="s">
        <v>64</v>
      </c>
      <c r="L179" s="43">
        <v>2.5</v>
      </c>
    </row>
    <row r="180" spans="1:12" ht="26.4" x14ac:dyDescent="0.3">
      <c r="A180" s="23"/>
      <c r="B180" s="15"/>
      <c r="C180" s="11"/>
      <c r="D180" s="77" t="s">
        <v>163</v>
      </c>
      <c r="E180" s="42" t="s">
        <v>92</v>
      </c>
      <c r="F180" s="43">
        <v>200</v>
      </c>
      <c r="G180" s="43">
        <v>0.6</v>
      </c>
      <c r="H180" s="43">
        <v>0</v>
      </c>
      <c r="I180" s="43">
        <v>22.7</v>
      </c>
      <c r="J180" s="43">
        <v>93.2</v>
      </c>
      <c r="K180" s="44" t="s">
        <v>93</v>
      </c>
      <c r="L180" s="43">
        <v>5.03</v>
      </c>
    </row>
    <row r="181" spans="1:12" ht="14.4" x14ac:dyDescent="0.3">
      <c r="A181" s="23"/>
      <c r="B181" s="15"/>
      <c r="C181" s="11"/>
      <c r="D181" s="7" t="s">
        <v>30</v>
      </c>
      <c r="E181" s="42" t="s">
        <v>66</v>
      </c>
      <c r="F181" s="43">
        <v>40</v>
      </c>
      <c r="G181" s="43">
        <v>3</v>
      </c>
      <c r="H181" s="43">
        <v>0.32</v>
      </c>
      <c r="I181" s="43">
        <v>19.68</v>
      </c>
      <c r="J181" s="43">
        <v>93.6</v>
      </c>
      <c r="K181" s="44" t="s">
        <v>46</v>
      </c>
      <c r="L181" s="43">
        <v>3.32</v>
      </c>
    </row>
    <row r="182" spans="1:12" ht="14.4" x14ac:dyDescent="0.3">
      <c r="A182" s="23"/>
      <c r="B182" s="15"/>
      <c r="C182" s="11"/>
      <c r="D182" s="7" t="s">
        <v>31</v>
      </c>
      <c r="E182" s="42" t="s">
        <v>81</v>
      </c>
      <c r="F182" s="43">
        <v>20</v>
      </c>
      <c r="G182" s="43">
        <v>1.1200000000000001</v>
      </c>
      <c r="H182" s="43">
        <v>0.22</v>
      </c>
      <c r="I182" s="43">
        <v>9.8800000000000008</v>
      </c>
      <c r="J182" s="43">
        <v>45.98</v>
      </c>
      <c r="K182" s="44" t="s">
        <v>46</v>
      </c>
      <c r="L182" s="43">
        <v>1.66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customHeight="1" thickBot="1" x14ac:dyDescent="0.35">
      <c r="A185" s="70"/>
      <c r="B185" s="71"/>
      <c r="C185" s="72"/>
      <c r="D185" s="18" t="s">
        <v>32</v>
      </c>
      <c r="E185" s="9"/>
      <c r="F185" s="19">
        <f>SUM(F176:F184)</f>
        <v>770</v>
      </c>
      <c r="G185" s="19">
        <f t="shared" ref="G185:J185" si="52">SUM(G176:G184)</f>
        <v>24.320000000000004</v>
      </c>
      <c r="H185" s="19">
        <f t="shared" si="52"/>
        <v>40.53</v>
      </c>
      <c r="I185" s="19">
        <f t="shared" si="52"/>
        <v>98.9</v>
      </c>
      <c r="J185" s="19">
        <f t="shared" si="52"/>
        <v>891.35</v>
      </c>
      <c r="K185" s="25"/>
      <c r="L185" s="19">
        <f t="shared" ref="L185" si="53">SUM(L176:L184)</f>
        <v>98.84</v>
      </c>
    </row>
    <row r="186" spans="1:12" ht="15" customHeight="1" thickBot="1" x14ac:dyDescent="0.3">
      <c r="A186" s="29">
        <f>A170</f>
        <v>2</v>
      </c>
      <c r="B186" s="30">
        <f>B170</f>
        <v>5</v>
      </c>
      <c r="C186" s="83" t="s">
        <v>4</v>
      </c>
      <c r="D186" s="84"/>
      <c r="E186" s="31"/>
      <c r="F186" s="32">
        <f>F175+F185</f>
        <v>1270</v>
      </c>
      <c r="G186" s="32">
        <f t="shared" ref="G186:L186" si="54">G175+G185</f>
        <v>50.17</v>
      </c>
      <c r="H186" s="32">
        <f t="shared" si="54"/>
        <v>59.870000000000005</v>
      </c>
      <c r="I186" s="32">
        <f t="shared" si="54"/>
        <v>178.16800000000001</v>
      </c>
      <c r="J186" s="32">
        <f t="shared" si="54"/>
        <v>1486.17</v>
      </c>
      <c r="K186" s="32"/>
      <c r="L186" s="32">
        <f t="shared" si="54"/>
        <v>171.73000000000002</v>
      </c>
    </row>
    <row r="187" spans="1:12" ht="13.5" customHeight="1" thickBot="1" x14ac:dyDescent="0.3">
      <c r="A187" s="27"/>
      <c r="B187" s="28"/>
      <c r="C187" s="85" t="s">
        <v>5</v>
      </c>
      <c r="D187" s="85"/>
      <c r="E187" s="85"/>
      <c r="F187" s="34">
        <f>(F25+F43+F61+F79+F97+F115+F134+F152+F169+F186)/(IF(F25=0,0,1)+IF(F43=0,0,1)+IF(F61=0,0,1)+IF(F79=0,0,1)+IF(F97=0,0,1)+IF(F115=0,0,1)+IF(F134=0,0,1)+IF(F152=0,0,1)+IF(F169=0,0,1)+IF(F186=0,0,1))</f>
        <v>972</v>
      </c>
      <c r="G187" s="34">
        <f>(G25+G43+G61+G79+G97+G115+G134+G152+G169+G186)/(IF(G25=0,0,1)+IF(G43=0,0,1)+IF(G61=0,0,1)+IF(G79=0,0,1)+IF(G97=0,0,1)+IF(G115=0,0,1)+IF(G134=0,0,1)+IF(G152=0,0,1)+IF(G169=0,0,1)+IF(G186=0,0,1))</f>
        <v>34.93</v>
      </c>
      <c r="H187" s="34">
        <f>(H25+H43+H61+H79+H97+H115+H134+H152+H169+H186)/(IF(H25=0,0,1)+IF(H43=0,0,1)+IF(H61=0,0,1)+IF(H79=0,0,1)+IF(H97=0,0,1)+IF(H115=0,0,1)+IF(H134=0,0,1)+IF(H152=0,0,1)+IF(H169=0,0,1)+IF(H186=0,0,1))</f>
        <v>39.395799999999994</v>
      </c>
      <c r="I187" s="34">
        <f>(I25+I43+I61+I79+I97+I115+I134+I152+I169+I186)/(IF(I25=0,0,1)+IF(I43=0,0,1)+IF(I61=0,0,1)+IF(I79=0,0,1)+IF(I97=0,0,1)+IF(I115=0,0,1)+IF(I134=0,0,1)+IF(I152=0,0,1)+IF(I169=0,0,1)+IF(I186=0,0,1))</f>
        <v>128.19980000000001</v>
      </c>
      <c r="J187" s="34">
        <f>(J25+J43+J61+J79+J97+J115+J134+J152+J169+J186)/(IF(J25=0,0,1)+IF(J43=0,0,1)+IF(J61=0,0,1)+IF(J79=0,0,1)+IF(J97=0,0,1)+IF(J115=0,0,1)+IF(J134=0,0,1)+IF(J152=0,0,1)+IF(J169=0,0,1)+IF(J186=0,0,1))</f>
        <v>1015.408</v>
      </c>
      <c r="K187" s="34"/>
      <c r="L187" s="34">
        <f>(L25+L43+L61+L79+L97+L115+L134+L152+L169+L186)/(IF(L25=0,0,1)+IF(L43=0,0,1)+IF(L61=0,0,1)+IF(L79=0,0,1)+IF(L97=0,0,1)+IF(L115=0,0,1)+IF(L134=0,0,1)+IF(L152=0,0,1)+IF(L169=0,0,1)+IF(L186=0,0,1))</f>
        <v>134.18900000000002</v>
      </c>
    </row>
    <row r="188" spans="1:12" ht="13.8" thickBot="1" x14ac:dyDescent="0.3">
      <c r="D188" s="64"/>
      <c r="E188" s="64"/>
      <c r="F188" s="34">
        <f>(F24+F43+F61+F78+F97+F116+F135+F152+F169+F187)/(IF(F24=0,0,1)+IF(F43=0,0,1)+IF(F61=0,0,1)+IF(F78=0,0,1)+IF(F97=0,0,1)+IF(F116=0,0,1)+IF(F135=0,0,1)+IF(F152=0,0,1)+IF(F169=0,0,1)+IF(F187=0,0,1))</f>
        <v>1286.7</v>
      </c>
      <c r="G188" s="34">
        <f>(G24+G43+G61+G78+G97+G116+G135+G152+G169+G187)/(IF(G24=0,0,1)+IF(G43=0,0,1)+IF(G61=0,0,1)+IF(G78=0,0,1)+IF(G97=0,0,1)+IF(G116=0,0,1)+IF(G135=0,0,1)+IF(G152=0,0,1)+IF(G169=0,0,1)+IF(G187=0,0,1))</f>
        <v>43.837000000000003</v>
      </c>
      <c r="H188" s="34">
        <f>(H24+H43+H61+H78+H97+H116+H135+H152+H169+H187)/(IF(H24=0,0,1)+IF(H43=0,0,1)+IF(H61=0,0,1)+IF(H78=0,0,1)+IF(H97=0,0,1)+IF(H116=0,0,1)+IF(H135=0,0,1)+IF(H152=0,0,1)+IF(H169=0,0,1)+IF(H187=0,0,1))</f>
        <v>47.270380000000003</v>
      </c>
      <c r="I188" s="34">
        <f>(I24+I43+I61+I78+I97+I116+I135+I152+I169+I187)/(IF(I24=0,0,1)+IF(I43=0,0,1)+IF(I61=0,0,1)+IF(I78=0,0,1)+IF(I97=0,0,1)+IF(I116=0,0,1)+IF(I135=0,0,1)+IF(I152=0,0,1)+IF(I169=0,0,1)+IF(I187=0,0,1))</f>
        <v>167.83398000000003</v>
      </c>
      <c r="J188" s="34">
        <f>(J24+J43+J61+J78+J97+J116+J135+J152+J169+J187)/(IF(J24=0,0,1)+IF(J43=0,0,1)+IF(J61=0,0,1)+IF(J78=0,0,1)+IF(J97=0,0,1)+IF(J116=0,0,1)+IF(J135=0,0,1)+IF(J152=0,0,1)+IF(J169=0,0,1)+IF(J187=0,0,1))</f>
        <v>1281.9358</v>
      </c>
      <c r="K188" s="34"/>
      <c r="L188" s="34">
        <f>(L24+L43+L61+L78+L97+L116+L135+L152+L169+L187)/(IF(L24=0,0,1)+IF(L43=0,0,1)+IF(L61=0,0,1)+IF(L78=0,0,1)+IF(L97=0,0,1)+IF(L116=0,0,1)+IF(L135=0,0,1)+IF(L152=0,0,1)+IF(L169=0,0,1)+IF(L187=0,0,1))</f>
        <v>179.06290000000001</v>
      </c>
    </row>
    <row r="192" spans="1:12" x14ac:dyDescent="0.25">
      <c r="D192" s="2"/>
    </row>
  </sheetData>
  <mergeCells count="14">
    <mergeCell ref="C24:D24"/>
    <mergeCell ref="C116:D116"/>
    <mergeCell ref="C135:D135"/>
    <mergeCell ref="C1:E1"/>
    <mergeCell ref="H1:K1"/>
    <mergeCell ref="H2:K2"/>
    <mergeCell ref="C43:D43"/>
    <mergeCell ref="C61:D61"/>
    <mergeCell ref="C169:D169"/>
    <mergeCell ref="C186:D186"/>
    <mergeCell ref="C187:E187"/>
    <mergeCell ref="C152:D152"/>
    <mergeCell ref="C78:D78"/>
    <mergeCell ref="C97:D97"/>
  </mergeCells>
  <pageMargins left="0.25" right="0.25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2025-01-14T01:16:49Z</cp:lastPrinted>
  <dcterms:created xsi:type="dcterms:W3CDTF">2022-05-16T14:23:56Z</dcterms:created>
  <dcterms:modified xsi:type="dcterms:W3CDTF">2025-01-16T06:38:14Z</dcterms:modified>
</cp:coreProperties>
</file>