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7056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3" i="1" l="1"/>
  <c r="G149" i="1" l="1"/>
  <c r="F197" i="1" l="1"/>
  <c r="F198" i="1" s="1"/>
  <c r="B197" i="1"/>
  <c r="A197" i="1"/>
  <c r="B187" i="1" l="1"/>
  <c r="A187" i="1"/>
  <c r="L196" i="1" l="1"/>
  <c r="J196" i="1"/>
  <c r="I196" i="1"/>
  <c r="H196" i="1"/>
  <c r="G196" i="1"/>
  <c r="F196" i="1"/>
  <c r="L186" i="1"/>
  <c r="J186" i="1"/>
  <c r="I186" i="1"/>
  <c r="H186" i="1"/>
  <c r="G186" i="1"/>
  <c r="F186" i="1"/>
  <c r="L177" i="1"/>
  <c r="J177" i="1"/>
  <c r="I177" i="1"/>
  <c r="H177" i="1"/>
  <c r="G177" i="1"/>
  <c r="F177" i="1"/>
  <c r="B167" i="1"/>
  <c r="A167" i="1"/>
  <c r="L167" i="1"/>
  <c r="J167" i="1"/>
  <c r="I167" i="1"/>
  <c r="H167" i="1"/>
  <c r="G167" i="1"/>
  <c r="G178" i="1" s="1"/>
  <c r="F167" i="1"/>
  <c r="B159" i="1"/>
  <c r="A159" i="1"/>
  <c r="L158" i="1"/>
  <c r="J158" i="1"/>
  <c r="I158" i="1"/>
  <c r="H158" i="1"/>
  <c r="G158" i="1"/>
  <c r="F158" i="1"/>
  <c r="B150" i="1"/>
  <c r="A150" i="1"/>
  <c r="L149" i="1"/>
  <c r="L159" i="1" s="1"/>
  <c r="J149" i="1"/>
  <c r="I149" i="1"/>
  <c r="H149" i="1"/>
  <c r="F149" i="1"/>
  <c r="B141" i="1"/>
  <c r="A141" i="1"/>
  <c r="L140" i="1"/>
  <c r="J140" i="1"/>
  <c r="I140" i="1"/>
  <c r="H140" i="1"/>
  <c r="G140" i="1"/>
  <c r="F140" i="1"/>
  <c r="B131" i="1"/>
  <c r="A131" i="1"/>
  <c r="L130" i="1"/>
  <c r="J130" i="1"/>
  <c r="I130" i="1"/>
  <c r="H130" i="1"/>
  <c r="G130" i="1"/>
  <c r="F130" i="1"/>
  <c r="B122" i="1"/>
  <c r="A122" i="1"/>
  <c r="L121" i="1"/>
  <c r="J121" i="1"/>
  <c r="I121" i="1"/>
  <c r="H121" i="1"/>
  <c r="G121" i="1"/>
  <c r="F121" i="1"/>
  <c r="B112" i="1"/>
  <c r="A112" i="1"/>
  <c r="L111" i="1"/>
  <c r="J111" i="1"/>
  <c r="I111" i="1"/>
  <c r="H111" i="1"/>
  <c r="G111" i="1"/>
  <c r="F111" i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H91" i="1"/>
  <c r="G91" i="1"/>
  <c r="F91" i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H53" i="1"/>
  <c r="G53" i="1"/>
  <c r="F53" i="1"/>
  <c r="B45" i="1"/>
  <c r="A45" i="1"/>
  <c r="L44" i="1"/>
  <c r="J44" i="1"/>
  <c r="I44" i="1"/>
  <c r="H44" i="1"/>
  <c r="G44" i="1"/>
  <c r="F44" i="1"/>
  <c r="B35" i="1"/>
  <c r="A35" i="1"/>
  <c r="L34" i="1"/>
  <c r="J34" i="1"/>
  <c r="I34" i="1"/>
  <c r="H34" i="1"/>
  <c r="G34" i="1"/>
  <c r="F34" i="1"/>
  <c r="B25" i="1"/>
  <c r="A25" i="1"/>
  <c r="L24" i="1"/>
  <c r="J24" i="1"/>
  <c r="I24" i="1"/>
  <c r="H24" i="1"/>
  <c r="G24" i="1"/>
  <c r="F24" i="1"/>
  <c r="B14" i="1"/>
  <c r="A14" i="1"/>
  <c r="J13" i="1"/>
  <c r="I13" i="1"/>
  <c r="H13" i="1"/>
  <c r="G13" i="1"/>
  <c r="F13" i="1"/>
  <c r="L197" i="1" l="1"/>
  <c r="L178" i="1"/>
  <c r="L141" i="1"/>
  <c r="L122" i="1"/>
  <c r="L102" i="1"/>
  <c r="L82" i="1"/>
  <c r="L64" i="1"/>
  <c r="L45" i="1"/>
  <c r="L25" i="1"/>
  <c r="J197" i="1"/>
  <c r="I197" i="1"/>
  <c r="H197" i="1"/>
  <c r="G197" i="1"/>
  <c r="I178" i="1"/>
  <c r="I159" i="1"/>
  <c r="G141" i="1"/>
  <c r="I141" i="1"/>
  <c r="I122" i="1"/>
  <c r="I82" i="1"/>
  <c r="I64" i="1"/>
  <c r="I25" i="1"/>
  <c r="J178" i="1"/>
  <c r="H178" i="1"/>
  <c r="F178" i="1"/>
  <c r="J159" i="1"/>
  <c r="H159" i="1"/>
  <c r="G159" i="1"/>
  <c r="F159" i="1"/>
  <c r="J141" i="1"/>
  <c r="H141" i="1"/>
  <c r="F141" i="1"/>
  <c r="J122" i="1"/>
  <c r="H122" i="1"/>
  <c r="G122" i="1"/>
  <c r="F122" i="1"/>
  <c r="F102" i="1"/>
  <c r="J102" i="1"/>
  <c r="I102" i="1"/>
  <c r="H102" i="1"/>
  <c r="G102" i="1"/>
  <c r="F82" i="1"/>
  <c r="J82" i="1"/>
  <c r="H82" i="1"/>
  <c r="G82" i="1"/>
  <c r="J64" i="1"/>
  <c r="H64" i="1"/>
  <c r="G64" i="1"/>
  <c r="F64" i="1"/>
  <c r="J45" i="1"/>
  <c r="I45" i="1"/>
  <c r="H45" i="1"/>
  <c r="G45" i="1"/>
  <c r="F45" i="1"/>
  <c r="H25" i="1"/>
  <c r="F25" i="1"/>
  <c r="G25" i="1"/>
  <c r="J25" i="1"/>
  <c r="I198" i="1" l="1"/>
  <c r="I199" i="1" s="1"/>
  <c r="L198" i="1"/>
  <c r="L199" i="1" s="1"/>
  <c r="J198" i="1"/>
  <c r="J199" i="1" s="1"/>
  <c r="H198" i="1"/>
  <c r="H199" i="1" s="1"/>
  <c r="G198" i="1"/>
  <c r="G199" i="1" s="1"/>
  <c r="F199" i="1"/>
  <c r="R112" i="1"/>
</calcChain>
</file>

<file path=xl/sharedStrings.xml><?xml version="1.0" encoding="utf-8"?>
<sst xmlns="http://schemas.openxmlformats.org/spreadsheetml/2006/main" count="423" uniqueCount="172">
  <si>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</si>
  <si>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</si>
  <si>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</si>
  <si>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</si>
  <si>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</si>
  <si>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</si>
  <si>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</si>
  <si>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</si>
  <si>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</si>
  <si>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</si>
  <si>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</si>
  <si>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</si>
  <si>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</si>
  <si>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</si>
  <si>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</si>
  <si>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</si>
  <si>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</si>
  <si>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</si>
  <si>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</si>
  <si>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</si>
  <si>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</si>
  <si>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</si>
  <si>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</si>
  <si>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</si>
  <si>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</si>
  <si>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</si>
  <si>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</si>
  <si>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</si>
  <si>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</si>
  <si>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</si>
  <si>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</si>
  <si>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</si>
  <si>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</si>
  <si>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</si>
  <si>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</si>
  <si>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</si>
  <si>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</si>
  <si>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</si>
  <si>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</si>
  <si>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Олойская СОШ</t>
  </si>
  <si>
    <t>Каша молочная из риса с маслом сливочным</t>
  </si>
  <si>
    <t>Чай без сахара</t>
  </si>
  <si>
    <t>Хлеб ржаной</t>
  </si>
  <si>
    <t>Бутерброд с маслом сливочным</t>
  </si>
  <si>
    <t>М2017*,№174</t>
  </si>
  <si>
    <t>М2004***,№684</t>
  </si>
  <si>
    <t>М2017*,№1</t>
  </si>
  <si>
    <t>Пром</t>
  </si>
  <si>
    <t>Салат из белокачанной капусты</t>
  </si>
  <si>
    <t>М2017*,№45</t>
  </si>
  <si>
    <t>Суп картофельный с бобовыми</t>
  </si>
  <si>
    <t>М2017*,№102</t>
  </si>
  <si>
    <t>Плов из птицы</t>
  </si>
  <si>
    <t>М2017*,№291</t>
  </si>
  <si>
    <t>Компот из смеси сухофруктов</t>
  </si>
  <si>
    <t>Гренки из пшеничного хлеба</t>
  </si>
  <si>
    <t>М2016**,№123</t>
  </si>
  <si>
    <t>Каша вязкая молочная из пшеничной крупы</t>
  </si>
  <si>
    <t>М2017*,№173</t>
  </si>
  <si>
    <t>Кофейный напиток с молоком</t>
  </si>
  <si>
    <t>Н2020***,№54</t>
  </si>
  <si>
    <t>Промышленный выпуск</t>
  </si>
  <si>
    <t>Салат "Степной"</t>
  </si>
  <si>
    <t>М2004****,№25</t>
  </si>
  <si>
    <t>Суп с рыбными консервами</t>
  </si>
  <si>
    <t>М2016**,№95</t>
  </si>
  <si>
    <t>Котлета"Деревенская" с соусом томатным</t>
  </si>
  <si>
    <t>М2017*,№309</t>
  </si>
  <si>
    <t>Сок фруктовый в ассортименте</t>
  </si>
  <si>
    <t xml:space="preserve">Хлеб пшеничный </t>
  </si>
  <si>
    <t>Запеканка из творога с повидлом и сгущенным молоком</t>
  </si>
  <si>
    <t>М2004**,№366</t>
  </si>
  <si>
    <t>М2004**,№684</t>
  </si>
  <si>
    <t>Банан</t>
  </si>
  <si>
    <t xml:space="preserve">Салат из свеклы с зеленым горошком </t>
  </si>
  <si>
    <t>М2017*,№53</t>
  </si>
  <si>
    <t xml:space="preserve">Суп с макаронными изделиями и картофелем </t>
  </si>
  <si>
    <t>М2017*,№112</t>
  </si>
  <si>
    <t>Гуляш</t>
  </si>
  <si>
    <t>М2017*,№260</t>
  </si>
  <si>
    <t>Каша гречневая вязкая</t>
  </si>
  <si>
    <t>М2017*,№303</t>
  </si>
  <si>
    <t>Кисель из плодов или ягод свежих(вишня)</t>
  </si>
  <si>
    <t>М2017*,№350</t>
  </si>
  <si>
    <t xml:space="preserve">Хлеб ржаной </t>
  </si>
  <si>
    <t>Каша вязкая молочная из пшенной крупы</t>
  </si>
  <si>
    <t>Какао с молоком</t>
  </si>
  <si>
    <t>М2004**,№69</t>
  </si>
  <si>
    <t>Печенье сахарное</t>
  </si>
  <si>
    <t>Салат из свежих помидоров с луком репчатым</t>
  </si>
  <si>
    <t>М2017*,№23</t>
  </si>
  <si>
    <t xml:space="preserve">Борщ с капустой и картофелем со сметаной </t>
  </si>
  <si>
    <t>М2017*,№82</t>
  </si>
  <si>
    <t>Рыба,тушенная в томате с овощами</t>
  </si>
  <si>
    <t>М2017*,№229</t>
  </si>
  <si>
    <t>Рис припущенный</t>
  </si>
  <si>
    <t>М2017*,№305</t>
  </si>
  <si>
    <t xml:space="preserve">Компот из смеси сухофруктов </t>
  </si>
  <si>
    <t>Н2020***,№54-7хн-2020</t>
  </si>
  <si>
    <t>Н2020****,№54-7хн-2020</t>
  </si>
  <si>
    <t>М2017*,№181</t>
  </si>
  <si>
    <t>Каша жидкая молочная из манной крупы</t>
  </si>
  <si>
    <t>Чай с сахаром</t>
  </si>
  <si>
    <t>Хлеб пшеничный</t>
  </si>
  <si>
    <t>Груша</t>
  </si>
  <si>
    <t>Винегрет овощной</t>
  </si>
  <si>
    <t>М2017*,№67</t>
  </si>
  <si>
    <t>Рассольник Ленинградский со сметаной</t>
  </si>
  <si>
    <t>М2017*,№96</t>
  </si>
  <si>
    <t>Жаркое по домашнему</t>
  </si>
  <si>
    <t>М20041**,№436</t>
  </si>
  <si>
    <t>Н2020***,№54-6гм-2020</t>
  </si>
  <si>
    <t>Н2020***№54-2гн-2020</t>
  </si>
  <si>
    <t>Мандарин</t>
  </si>
  <si>
    <t>Салат из свежих помидоров и огурцов</t>
  </si>
  <si>
    <t>М2017*,№24</t>
  </si>
  <si>
    <t>Тефтели Обыкновенные соусом томатным</t>
  </si>
  <si>
    <t>М2017*№303</t>
  </si>
  <si>
    <t>Каша вязкая молочная из риса и пшена</t>
  </si>
  <si>
    <t>М2017*,№175</t>
  </si>
  <si>
    <t>Яйцо варенное</t>
  </si>
  <si>
    <t>М2017*,№209</t>
  </si>
  <si>
    <t>Салат картофельный с соленными огурцами и зеленым горошком</t>
  </si>
  <si>
    <t>М2017*,№42</t>
  </si>
  <si>
    <t>Свекольник со сметаной</t>
  </si>
  <si>
    <t>П2001***,№34</t>
  </si>
  <si>
    <t>Кукрица запеченная</t>
  </si>
  <si>
    <t>М2017*,№293</t>
  </si>
  <si>
    <t>Картофельное пюре</t>
  </si>
  <si>
    <t>М2017*,№128</t>
  </si>
  <si>
    <t>Макароны отварные с сыром</t>
  </si>
  <si>
    <t>М2017*,№204</t>
  </si>
  <si>
    <t>М20017*№1</t>
  </si>
  <si>
    <t>Салат из свеклы с огурцами солеными</t>
  </si>
  <si>
    <t>М2017*,№55</t>
  </si>
  <si>
    <t>Щи из свежей капусты</t>
  </si>
  <si>
    <t>М2017*,№88</t>
  </si>
  <si>
    <t>Плов из говядины</t>
  </si>
  <si>
    <t>М2017*,№265</t>
  </si>
  <si>
    <t>Напиток апельсиновый витаминизированный</t>
  </si>
  <si>
    <t>М2004**,№699</t>
  </si>
  <si>
    <t xml:space="preserve">Омлет натуральный </t>
  </si>
  <si>
    <t>М2017*,№210</t>
  </si>
  <si>
    <t>Сыр порциями</t>
  </si>
  <si>
    <t>М2017*,№15</t>
  </si>
  <si>
    <t>Булочка в ассортименте</t>
  </si>
  <si>
    <t>Котлета рыбная из минтая с соусом белым</t>
  </si>
  <si>
    <t>Картофель отварной</t>
  </si>
  <si>
    <t>М2017*,№310</t>
  </si>
  <si>
    <t>Апельсин</t>
  </si>
  <si>
    <t>Салат из сырых овощей</t>
  </si>
  <si>
    <t>М2017*,№29</t>
  </si>
  <si>
    <t>Директор</t>
  </si>
  <si>
    <t>А.Т.Татарова</t>
  </si>
  <si>
    <t>Фрукты</t>
  </si>
  <si>
    <t xml:space="preserve"> Хлеб пшеничный</t>
  </si>
  <si>
    <t>Кисломолочный продукт</t>
  </si>
  <si>
    <t>Йогурт 1,2% "Нежный"</t>
  </si>
  <si>
    <t>яйца вареные</t>
  </si>
  <si>
    <t>кондитерское изделие</t>
  </si>
  <si>
    <t>Бутерброд с сыром</t>
  </si>
  <si>
    <t>Каша молочная рисовая с маслом сливочным</t>
  </si>
  <si>
    <t>Чай с молоком и сахаром</t>
  </si>
  <si>
    <t>Кондитерское изделие</t>
  </si>
  <si>
    <t>кисломолочный продукт</t>
  </si>
  <si>
    <t>хлебобулочные изделия</t>
  </si>
  <si>
    <t>М2017*,209</t>
  </si>
  <si>
    <t xml:space="preserve"> Хлеб ржаной</t>
  </si>
  <si>
    <t>Конфета шоколадная</t>
  </si>
  <si>
    <t>йогурт "Нежный 1,2%"</t>
  </si>
  <si>
    <t>Кисель из плодов или ягод свежих (черная смородина)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</si>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</sst>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0" xfId="0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1" fontId="3" fillId="4" borderId="15" xfId="0" applyNumberFormat="1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2" fillId="0" borderId="2" xfId="0" applyFont="1" applyBorder="1"/>
    <xf numFmtId="0" fontId="2" fillId="0" borderId="2" xfId="0" applyFont="1" applyBorder="1" applyAlignment="1">
      <alignment horizontal="distributed"/>
    </xf>
    <xf numFmtId="0" fontId="2" fillId="2" borderId="2" xfId="0" applyFon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distributed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5" fillId="0" borderId="2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 vertical="center" wrapText="1"/>
    </xf>
    <xf numFmtId="1" fontId="3" fillId="4" borderId="17" xfId="0" applyNumberFormat="1" applyFont="1" applyFill="1" applyBorder="1" applyAlignment="1" applyProtection="1">
      <alignment shrinkToFi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9"/>
  <sheetViews>
    <sheetView tabSelected="1" zoomScale="126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J199" sqref="J199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8.5546875" style="2" customWidth="1"/>
    <col min="10" max="10" width="8.21875" style="2" customWidth="1"/>
    <col min="11" max="11" width="13.44140625" style="2" customWidth="1"/>
    <col min="12" max="16384" width="9.21875" style="2"/>
  </cols>
  <sheetData>
    <row r="1" spans="1:12" ht="14.4" x14ac:dyDescent="0.3">
      <c r="A1" s="1" t="s">
        <v>7</v>
      </c>
      <c r="C1" s="82" t="s">
        <v>39</v>
      </c>
      <c r="D1" s="83"/>
      <c r="E1" s="83"/>
      <c r="F1" s="12" t="s">
        <v>16</v>
      </c>
      <c r="G1" s="2" t="s">
        <v>17</v>
      </c>
      <c r="H1" s="84" t="s">
        <v>152</v>
      </c>
      <c r="I1" s="85"/>
      <c r="J1" s="85"/>
      <c r="K1" s="85"/>
    </row>
    <row r="2" spans="1:12" ht="17.399999999999999" x14ac:dyDescent="0.25">
      <c r="A2" s="35" t="s">
        <v>6</v>
      </c>
      <c r="C2" s="2"/>
      <c r="G2" s="2" t="s">
        <v>18</v>
      </c>
      <c r="H2" s="84" t="s">
        <v>153</v>
      </c>
      <c r="I2" s="85"/>
      <c r="J2" s="85"/>
      <c r="K2" s="8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51">
        <v>150</v>
      </c>
      <c r="G6" s="40">
        <v>4.3</v>
      </c>
      <c r="H6" s="40">
        <v>7.7</v>
      </c>
      <c r="I6" s="40">
        <v>30.7</v>
      </c>
      <c r="J6" s="40">
        <v>209.3</v>
      </c>
      <c r="K6" s="41" t="s">
        <v>44</v>
      </c>
      <c r="L6" s="40">
        <v>20.87</v>
      </c>
    </row>
    <row r="7" spans="1:12" ht="26.4" x14ac:dyDescent="0.3">
      <c r="A7" s="23"/>
      <c r="B7" s="15"/>
      <c r="C7" s="11"/>
      <c r="D7" s="7" t="s">
        <v>22</v>
      </c>
      <c r="E7" s="52" t="s">
        <v>41</v>
      </c>
      <c r="F7" s="53">
        <v>200</v>
      </c>
      <c r="G7" s="43">
        <v>0.4</v>
      </c>
      <c r="H7" s="43">
        <v>0.1</v>
      </c>
      <c r="I7" s="43">
        <v>0.08</v>
      </c>
      <c r="J7" s="43">
        <v>2.82</v>
      </c>
      <c r="K7" s="44" t="s">
        <v>45</v>
      </c>
      <c r="L7" s="43">
        <v>0.64</v>
      </c>
    </row>
    <row r="8" spans="1:12" ht="15" thickBot="1" x14ac:dyDescent="0.35">
      <c r="A8" s="23"/>
      <c r="B8" s="15"/>
      <c r="C8" s="11"/>
      <c r="D8" s="7" t="s">
        <v>23</v>
      </c>
      <c r="E8" s="67" t="s">
        <v>42</v>
      </c>
      <c r="F8" s="68">
        <v>20</v>
      </c>
      <c r="G8" s="43">
        <v>1.1200000000000001</v>
      </c>
      <c r="H8" s="43">
        <v>0.22</v>
      </c>
      <c r="I8" s="43">
        <v>9.8800000000000008</v>
      </c>
      <c r="J8" s="43">
        <v>45.98</v>
      </c>
      <c r="K8" s="44" t="s">
        <v>47</v>
      </c>
      <c r="L8" s="43">
        <v>1.66</v>
      </c>
    </row>
    <row r="9" spans="1:12" ht="14.4" x14ac:dyDescent="0.3">
      <c r="A9" s="23"/>
      <c r="B9" s="15"/>
      <c r="C9" s="11"/>
      <c r="D9" s="7"/>
      <c r="E9" s="54" t="s">
        <v>43</v>
      </c>
      <c r="F9" s="55">
        <v>40</v>
      </c>
      <c r="G9" s="43">
        <v>2.36</v>
      </c>
      <c r="H9" s="43">
        <v>7.49</v>
      </c>
      <c r="I9" s="43">
        <v>14.89</v>
      </c>
      <c r="J9" s="43">
        <v>136.41</v>
      </c>
      <c r="K9" s="44" t="s">
        <v>46</v>
      </c>
      <c r="L9" s="43">
        <v>12.4</v>
      </c>
    </row>
    <row r="10" spans="1:12" ht="14.4" x14ac:dyDescent="0.3">
      <c r="A10" s="23"/>
      <c r="B10" s="15"/>
      <c r="C10" s="11"/>
      <c r="D10" s="7" t="s">
        <v>154</v>
      </c>
      <c r="E10" s="42" t="s">
        <v>113</v>
      </c>
      <c r="F10" s="43">
        <v>220</v>
      </c>
      <c r="G10" s="43">
        <v>1.76</v>
      </c>
      <c r="H10" s="43">
        <v>0.44</v>
      </c>
      <c r="I10" s="43">
        <v>16.5</v>
      </c>
      <c r="J10" s="43">
        <v>77</v>
      </c>
      <c r="K10" s="44" t="s">
        <v>47</v>
      </c>
      <c r="L10" s="43">
        <v>36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>SUM(G6:G12)</f>
        <v>9.94</v>
      </c>
      <c r="H13" s="19">
        <f>SUM(H6:H12)</f>
        <v>15.95</v>
      </c>
      <c r="I13" s="19">
        <f>SUM(I6:I12)</f>
        <v>72.05</v>
      </c>
      <c r="J13" s="19">
        <f>SUM(J6:J12)</f>
        <v>471.51</v>
      </c>
      <c r="K13" s="25"/>
      <c r="L13" s="19">
        <f>SUM(L6:L12)</f>
        <v>71.569999999999993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0.8</v>
      </c>
      <c r="H14" s="43">
        <v>1.9</v>
      </c>
      <c r="I14" s="43">
        <v>3.9</v>
      </c>
      <c r="J14" s="43">
        <v>35.9</v>
      </c>
      <c r="K14" s="44" t="s">
        <v>49</v>
      </c>
      <c r="L14" s="43">
        <v>3.35</v>
      </c>
    </row>
    <row r="15" spans="1:12" ht="14.4" x14ac:dyDescent="0.3">
      <c r="A15" s="23"/>
      <c r="B15" s="15"/>
      <c r="C15" s="11"/>
      <c r="D15" s="7" t="s">
        <v>27</v>
      </c>
      <c r="E15" s="42" t="s">
        <v>50</v>
      </c>
      <c r="F15" s="43">
        <v>200</v>
      </c>
      <c r="G15" s="43">
        <v>4.3899999999999997</v>
      </c>
      <c r="H15" s="43">
        <v>4.22</v>
      </c>
      <c r="I15" s="43">
        <v>13.23</v>
      </c>
      <c r="J15" s="43">
        <v>108.46</v>
      </c>
      <c r="K15" s="44" t="s">
        <v>51</v>
      </c>
      <c r="L15" s="43">
        <v>18.399999999999999</v>
      </c>
    </row>
    <row r="16" spans="1:12" ht="26.4" x14ac:dyDescent="0.3">
      <c r="A16" s="23"/>
      <c r="B16" s="15"/>
      <c r="C16" s="11"/>
      <c r="D16" s="7"/>
      <c r="E16" s="42" t="s">
        <v>55</v>
      </c>
      <c r="F16" s="43">
        <v>10</v>
      </c>
      <c r="G16" s="43">
        <v>1.24</v>
      </c>
      <c r="H16" s="43">
        <v>0.16</v>
      </c>
      <c r="I16" s="43">
        <v>7.6</v>
      </c>
      <c r="J16" s="43">
        <v>36.799999999999997</v>
      </c>
      <c r="K16" s="44" t="s">
        <v>56</v>
      </c>
      <c r="L16" s="43">
        <v>2.2599999999999998</v>
      </c>
    </row>
    <row r="17" spans="1:12" ht="14.4" x14ac:dyDescent="0.3">
      <c r="A17" s="23"/>
      <c r="B17" s="15"/>
      <c r="C17" s="11"/>
      <c r="D17" s="7" t="s">
        <v>28</v>
      </c>
      <c r="E17" s="42" t="s">
        <v>52</v>
      </c>
      <c r="F17" s="43">
        <v>180</v>
      </c>
      <c r="G17" s="43">
        <v>16.2</v>
      </c>
      <c r="H17" s="43">
        <v>8</v>
      </c>
      <c r="I17" s="43">
        <v>32.799999999999997</v>
      </c>
      <c r="J17" s="43">
        <v>268</v>
      </c>
      <c r="K17" s="44" t="s">
        <v>53</v>
      </c>
      <c r="L17" s="43">
        <v>68.849999999999994</v>
      </c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26.4" x14ac:dyDescent="0.3">
      <c r="A19" s="23"/>
      <c r="B19" s="15"/>
      <c r="C19" s="11"/>
      <c r="D19" s="7" t="s">
        <v>30</v>
      </c>
      <c r="E19" s="42" t="s">
        <v>54</v>
      </c>
      <c r="F19" s="43">
        <v>200</v>
      </c>
      <c r="G19" s="43">
        <v>0.6</v>
      </c>
      <c r="H19" s="43">
        <v>0</v>
      </c>
      <c r="I19" s="43">
        <v>22.7</v>
      </c>
      <c r="J19" s="43">
        <v>93.2</v>
      </c>
      <c r="K19" s="44" t="s">
        <v>99</v>
      </c>
      <c r="L19" s="43">
        <v>5.03</v>
      </c>
    </row>
    <row r="20" spans="1:12" ht="14.4" x14ac:dyDescent="0.3">
      <c r="A20" s="23"/>
      <c r="B20" s="15"/>
      <c r="C20" s="11"/>
      <c r="D20" s="7" t="s">
        <v>31</v>
      </c>
      <c r="E20" s="42" t="s">
        <v>155</v>
      </c>
      <c r="F20" s="43">
        <v>40</v>
      </c>
      <c r="G20" s="43">
        <v>3</v>
      </c>
      <c r="H20" s="43">
        <v>0.32</v>
      </c>
      <c r="I20" s="43">
        <v>19.68</v>
      </c>
      <c r="J20" s="43">
        <v>93.6</v>
      </c>
      <c r="K20" s="44" t="s">
        <v>47</v>
      </c>
      <c r="L20" s="43">
        <v>3.32</v>
      </c>
    </row>
    <row r="21" spans="1:12" ht="14.4" x14ac:dyDescent="0.3">
      <c r="A21" s="23"/>
      <c r="B21" s="15"/>
      <c r="C21" s="11"/>
      <c r="D21" s="7" t="s">
        <v>32</v>
      </c>
      <c r="E21" s="42" t="s">
        <v>42</v>
      </c>
      <c r="F21" s="43">
        <v>20</v>
      </c>
      <c r="G21" s="43">
        <v>1.1200000000000001</v>
      </c>
      <c r="H21" s="43">
        <v>0.22</v>
      </c>
      <c r="I21" s="43">
        <v>9.8800000000000008</v>
      </c>
      <c r="J21" s="43">
        <v>45.98</v>
      </c>
      <c r="K21" s="44" t="s">
        <v>47</v>
      </c>
      <c r="L21" s="43">
        <v>1.66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4"/>
      <c r="B24" s="17"/>
      <c r="C24" s="8"/>
      <c r="D24" s="18" t="s">
        <v>33</v>
      </c>
      <c r="E24" s="9"/>
      <c r="F24" s="19">
        <f>SUM(F14:F23)</f>
        <v>710</v>
      </c>
      <c r="G24" s="19">
        <f t="shared" ref="G24:J24" si="0">SUM(G14:G23)</f>
        <v>27.35</v>
      </c>
      <c r="H24" s="19">
        <f t="shared" si="0"/>
        <v>14.82</v>
      </c>
      <c r="I24" s="19">
        <f t="shared" si="0"/>
        <v>109.78999999999999</v>
      </c>
      <c r="J24" s="19">
        <f t="shared" si="0"/>
        <v>681.94</v>
      </c>
      <c r="K24" s="25"/>
      <c r="L24" s="19">
        <f t="shared" ref="L24" si="1">SUM(L14:L23)</f>
        <v>102.86999999999998</v>
      </c>
    </row>
    <row r="25" spans="1:12" ht="14.4" x14ac:dyDescent="0.25">
      <c r="A25" s="29">
        <f>A6</f>
        <v>1</v>
      </c>
      <c r="B25" s="30">
        <f>B6</f>
        <v>1</v>
      </c>
      <c r="C25" s="79" t="s">
        <v>4</v>
      </c>
      <c r="D25" s="80"/>
      <c r="E25" s="31"/>
      <c r="F25" s="32">
        <f>F13+F24</f>
        <v>1340</v>
      </c>
      <c r="G25" s="32">
        <f t="shared" ref="G25:J25" si="2">G13+G24</f>
        <v>37.29</v>
      </c>
      <c r="H25" s="32">
        <f t="shared" si="2"/>
        <v>30.77</v>
      </c>
      <c r="I25" s="32">
        <f t="shared" si="2"/>
        <v>181.83999999999997</v>
      </c>
      <c r="J25" s="32">
        <f t="shared" si="2"/>
        <v>1153.45</v>
      </c>
      <c r="K25" s="32"/>
      <c r="L25" s="32">
        <f t="shared" ref="L25" si="3">L13+L24</f>
        <v>174.43999999999997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39" t="s">
        <v>57</v>
      </c>
      <c r="F26" s="40">
        <v>150</v>
      </c>
      <c r="G26" s="40">
        <v>6.2</v>
      </c>
      <c r="H26" s="40">
        <v>7.9</v>
      </c>
      <c r="I26" s="40">
        <v>31.6</v>
      </c>
      <c r="J26" s="40">
        <v>222.3</v>
      </c>
      <c r="K26" s="41" t="s">
        <v>58</v>
      </c>
      <c r="L26" s="40">
        <v>19.8</v>
      </c>
    </row>
    <row r="27" spans="1:12" ht="14.4" x14ac:dyDescent="0.3">
      <c r="A27" s="14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22</v>
      </c>
      <c r="E28" s="42" t="s">
        <v>59</v>
      </c>
      <c r="F28" s="43">
        <v>200</v>
      </c>
      <c r="G28" s="43">
        <v>3.8</v>
      </c>
      <c r="H28" s="43">
        <v>3.5</v>
      </c>
      <c r="I28" s="43">
        <v>11.1</v>
      </c>
      <c r="J28" s="43">
        <v>91.1</v>
      </c>
      <c r="K28" s="44" t="s">
        <v>60</v>
      </c>
      <c r="L28" s="43">
        <v>12.45</v>
      </c>
    </row>
    <row r="29" spans="1:12" ht="14.4" x14ac:dyDescent="0.3">
      <c r="A29" s="14"/>
      <c r="B29" s="15"/>
      <c r="C29" s="11"/>
      <c r="D29" s="7" t="s">
        <v>23</v>
      </c>
      <c r="E29" s="42" t="s">
        <v>43</v>
      </c>
      <c r="F29" s="43">
        <v>40</v>
      </c>
      <c r="G29" s="43">
        <v>2.36</v>
      </c>
      <c r="H29" s="43">
        <v>7.49</v>
      </c>
      <c r="I29" s="43">
        <v>14.89</v>
      </c>
      <c r="J29" s="43">
        <v>136.41</v>
      </c>
      <c r="K29" s="44" t="s">
        <v>46</v>
      </c>
      <c r="L29" s="43">
        <v>12.4</v>
      </c>
    </row>
    <row r="30" spans="1:12" ht="26.4" x14ac:dyDescent="0.3">
      <c r="A30" s="14"/>
      <c r="B30" s="15"/>
      <c r="C30" s="11"/>
      <c r="D30" s="7"/>
      <c r="E30" s="59" t="s">
        <v>42</v>
      </c>
      <c r="F30" s="43">
        <v>20</v>
      </c>
      <c r="G30" s="43">
        <v>1.1200000000000001</v>
      </c>
      <c r="H30" s="43">
        <v>0.22</v>
      </c>
      <c r="I30" s="43">
        <v>9.8800000000000008</v>
      </c>
      <c r="J30" s="43">
        <v>45.98</v>
      </c>
      <c r="K30" s="60" t="s">
        <v>61</v>
      </c>
      <c r="L30" s="43">
        <v>1.66</v>
      </c>
    </row>
    <row r="31" spans="1:12" ht="43.2" x14ac:dyDescent="0.3">
      <c r="A31" s="14"/>
      <c r="B31" s="15"/>
      <c r="C31" s="11"/>
      <c r="D31" s="70" t="s">
        <v>156</v>
      </c>
      <c r="E31" s="59" t="s">
        <v>157</v>
      </c>
      <c r="F31" s="43">
        <v>100</v>
      </c>
      <c r="G31" s="43">
        <v>2.5</v>
      </c>
      <c r="H31" s="43">
        <v>1.2</v>
      </c>
      <c r="I31" s="43">
        <v>16</v>
      </c>
      <c r="J31" s="43">
        <v>84.8</v>
      </c>
      <c r="K31" s="44" t="s">
        <v>61</v>
      </c>
      <c r="L31" s="43">
        <v>32</v>
      </c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6"/>
      <c r="B34" s="17"/>
      <c r="C34" s="8"/>
      <c r="D34" s="18" t="s">
        <v>33</v>
      </c>
      <c r="E34" s="9"/>
      <c r="F34" s="19">
        <f>SUM(F26:F33)</f>
        <v>510</v>
      </c>
      <c r="G34" s="19">
        <f t="shared" ref="G34" si="4">SUM(G26:G33)</f>
        <v>15.98</v>
      </c>
      <c r="H34" s="19">
        <f t="shared" ref="H34" si="5">SUM(H26:H33)</f>
        <v>20.309999999999999</v>
      </c>
      <c r="I34" s="19">
        <f t="shared" ref="I34" si="6">SUM(I26:I33)</f>
        <v>83.47</v>
      </c>
      <c r="J34" s="19">
        <f t="shared" ref="J34:L34" si="7">SUM(J26:J33)</f>
        <v>580.58999999999992</v>
      </c>
      <c r="K34" s="25"/>
      <c r="L34" s="19">
        <f t="shared" si="7"/>
        <v>78.31</v>
      </c>
    </row>
    <row r="35" spans="1:12" ht="26.4" x14ac:dyDescent="0.3">
      <c r="A35" s="13">
        <f>A26</f>
        <v>1</v>
      </c>
      <c r="B35" s="13">
        <f>B26</f>
        <v>2</v>
      </c>
      <c r="C35" s="10" t="s">
        <v>25</v>
      </c>
      <c r="D35" s="7" t="s">
        <v>26</v>
      </c>
      <c r="E35" s="42" t="s">
        <v>62</v>
      </c>
      <c r="F35" s="43">
        <v>60</v>
      </c>
      <c r="G35" s="43">
        <v>1.68</v>
      </c>
      <c r="H35" s="43">
        <v>5.16</v>
      </c>
      <c r="I35" s="43">
        <v>2.2799999999999998</v>
      </c>
      <c r="J35" s="43">
        <v>62.28</v>
      </c>
      <c r="K35" s="44" t="s">
        <v>63</v>
      </c>
      <c r="L35" s="43">
        <v>9.1199999999999992</v>
      </c>
    </row>
    <row r="36" spans="1:12" ht="14.4" x14ac:dyDescent="0.3">
      <c r="A36" s="14"/>
      <c r="B36" s="15"/>
      <c r="C36" s="11"/>
      <c r="D36" s="7" t="s">
        <v>27</v>
      </c>
      <c r="E36" s="42" t="s">
        <v>64</v>
      </c>
      <c r="F36" s="43">
        <v>200</v>
      </c>
      <c r="G36" s="43">
        <v>6.9</v>
      </c>
      <c r="H36" s="43">
        <v>6.7</v>
      </c>
      <c r="I36" s="43">
        <v>11.47</v>
      </c>
      <c r="J36" s="43">
        <v>133.78</v>
      </c>
      <c r="K36" s="44" t="s">
        <v>65</v>
      </c>
      <c r="L36" s="43">
        <v>27.02</v>
      </c>
    </row>
    <row r="37" spans="1:12" ht="26.4" x14ac:dyDescent="0.3">
      <c r="A37" s="14"/>
      <c r="B37" s="15"/>
      <c r="C37" s="11"/>
      <c r="D37" s="7" t="s">
        <v>28</v>
      </c>
      <c r="E37" s="42" t="s">
        <v>66</v>
      </c>
      <c r="F37" s="43">
        <v>100</v>
      </c>
      <c r="G37" s="43">
        <v>14.2</v>
      </c>
      <c r="H37" s="43">
        <v>11.4</v>
      </c>
      <c r="I37" s="43">
        <v>13</v>
      </c>
      <c r="J37" s="43">
        <v>211.4</v>
      </c>
      <c r="K37" s="44" t="s">
        <v>61</v>
      </c>
      <c r="L37" s="43">
        <v>45</v>
      </c>
    </row>
    <row r="38" spans="1:12" ht="14.4" x14ac:dyDescent="0.3">
      <c r="A38" s="14"/>
      <c r="B38" s="15"/>
      <c r="C38" s="11"/>
      <c r="D38" s="7" t="s">
        <v>29</v>
      </c>
      <c r="E38" s="42" t="s">
        <v>171</v>
      </c>
      <c r="F38" s="43">
        <v>150</v>
      </c>
      <c r="G38" s="43">
        <v>5.5</v>
      </c>
      <c r="H38" s="43">
        <v>4.5</v>
      </c>
      <c r="I38" s="43">
        <v>26.45</v>
      </c>
      <c r="J38" s="43">
        <v>168.3</v>
      </c>
      <c r="K38" s="44" t="s">
        <v>67</v>
      </c>
      <c r="L38" s="43">
        <v>2.5</v>
      </c>
    </row>
    <row r="39" spans="1:12" ht="26.4" x14ac:dyDescent="0.3">
      <c r="A39" s="14"/>
      <c r="B39" s="15"/>
      <c r="C39" s="11"/>
      <c r="D39" s="7" t="s">
        <v>30</v>
      </c>
      <c r="E39" s="42" t="s">
        <v>68</v>
      </c>
      <c r="F39" s="43">
        <v>200</v>
      </c>
      <c r="G39" s="43">
        <v>0.6</v>
      </c>
      <c r="H39" s="43">
        <v>0</v>
      </c>
      <c r="I39" s="43">
        <v>33</v>
      </c>
      <c r="J39" s="43">
        <v>134.4</v>
      </c>
      <c r="K39" s="44" t="s">
        <v>61</v>
      </c>
      <c r="L39" s="43">
        <v>19</v>
      </c>
    </row>
    <row r="40" spans="1:12" ht="26.4" x14ac:dyDescent="0.3">
      <c r="A40" s="14"/>
      <c r="B40" s="15"/>
      <c r="C40" s="11"/>
      <c r="D40" s="7" t="s">
        <v>31</v>
      </c>
      <c r="E40" s="42" t="s">
        <v>69</v>
      </c>
      <c r="F40" s="43">
        <v>40</v>
      </c>
      <c r="G40" s="43">
        <v>3</v>
      </c>
      <c r="H40" s="43">
        <v>0.32</v>
      </c>
      <c r="I40" s="43">
        <v>19.68</v>
      </c>
      <c r="J40" s="43">
        <v>93.6</v>
      </c>
      <c r="K40" s="44" t="s">
        <v>61</v>
      </c>
      <c r="L40" s="43">
        <v>3.32</v>
      </c>
    </row>
    <row r="41" spans="1:12" ht="26.4" x14ac:dyDescent="0.3">
      <c r="A41" s="14"/>
      <c r="B41" s="15"/>
      <c r="C41" s="11"/>
      <c r="D41" s="7" t="s">
        <v>32</v>
      </c>
      <c r="E41" s="42" t="s">
        <v>42</v>
      </c>
      <c r="F41" s="43">
        <v>20</v>
      </c>
      <c r="G41" s="43">
        <v>1.1200000000000001</v>
      </c>
      <c r="H41" s="43">
        <v>0.22</v>
      </c>
      <c r="I41" s="43">
        <v>9.8800000000000008</v>
      </c>
      <c r="J41" s="43">
        <v>45.98</v>
      </c>
      <c r="K41" s="44" t="s">
        <v>61</v>
      </c>
      <c r="L41" s="43">
        <v>1.66</v>
      </c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6"/>
      <c r="B44" s="17"/>
      <c r="C44" s="8"/>
      <c r="D44" s="18" t="s">
        <v>33</v>
      </c>
      <c r="E44" s="9"/>
      <c r="F44" s="19">
        <f>SUM(F35:F43)</f>
        <v>770</v>
      </c>
      <c r="G44" s="19">
        <f t="shared" ref="G44" si="8">SUM(G35:G43)</f>
        <v>33</v>
      </c>
      <c r="H44" s="19">
        <f t="shared" ref="H44" si="9">SUM(H35:H43)</f>
        <v>28.299999999999997</v>
      </c>
      <c r="I44" s="19">
        <f t="shared" ref="I44" si="10">SUM(I35:I43)</f>
        <v>115.75999999999999</v>
      </c>
      <c r="J44" s="19">
        <f t="shared" ref="J44:L44" si="11">SUM(J35:J43)</f>
        <v>849.74</v>
      </c>
      <c r="K44" s="25"/>
      <c r="L44" s="19">
        <f t="shared" si="11"/>
        <v>107.61999999999999</v>
      </c>
    </row>
    <row r="45" spans="1:12" ht="15.75" customHeight="1" x14ac:dyDescent="0.25">
      <c r="A45" s="33">
        <f>A26</f>
        <v>1</v>
      </c>
      <c r="B45" s="33">
        <f>B26</f>
        <v>2</v>
      </c>
      <c r="C45" s="79" t="s">
        <v>4</v>
      </c>
      <c r="D45" s="80"/>
      <c r="E45" s="31"/>
      <c r="F45" s="32">
        <f>F34+F44</f>
        <v>1280</v>
      </c>
      <c r="G45" s="32">
        <f t="shared" ref="G45" si="12">G34+G44</f>
        <v>48.980000000000004</v>
      </c>
      <c r="H45" s="32">
        <f t="shared" ref="H45" si="13">H34+H44</f>
        <v>48.61</v>
      </c>
      <c r="I45" s="32">
        <f t="shared" ref="I45" si="14">I34+I44</f>
        <v>199.23</v>
      </c>
      <c r="J45" s="32">
        <f t="shared" ref="J45:L45" si="15">J34+J44</f>
        <v>1430.33</v>
      </c>
      <c r="K45" s="32"/>
      <c r="L45" s="32">
        <f t="shared" si="15"/>
        <v>185.93</v>
      </c>
    </row>
    <row r="46" spans="1:12" ht="26.4" x14ac:dyDescent="0.3">
      <c r="A46" s="20">
        <v>1</v>
      </c>
      <c r="B46" s="21">
        <v>3</v>
      </c>
      <c r="C46" s="22" t="s">
        <v>20</v>
      </c>
      <c r="D46" s="5" t="s">
        <v>21</v>
      </c>
      <c r="E46" s="39" t="s">
        <v>70</v>
      </c>
      <c r="F46" s="40">
        <v>170</v>
      </c>
      <c r="G46" s="40">
        <v>17.2</v>
      </c>
      <c r="H46" s="40">
        <v>12</v>
      </c>
      <c r="I46" s="40">
        <v>22.8</v>
      </c>
      <c r="J46" s="40">
        <v>268</v>
      </c>
      <c r="K46" s="41" t="s">
        <v>71</v>
      </c>
      <c r="L46" s="40">
        <v>32.549999999999997</v>
      </c>
    </row>
    <row r="47" spans="1:12" ht="14.4" x14ac:dyDescent="0.3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26.4" x14ac:dyDescent="0.3">
      <c r="A48" s="23"/>
      <c r="B48" s="15"/>
      <c r="C48" s="11"/>
      <c r="D48" s="7" t="s">
        <v>22</v>
      </c>
      <c r="E48" s="42" t="s">
        <v>41</v>
      </c>
      <c r="F48" s="43">
        <v>200</v>
      </c>
      <c r="G48" s="43">
        <v>0.4</v>
      </c>
      <c r="H48" s="43">
        <v>0.1</v>
      </c>
      <c r="I48" s="43">
        <v>0.08</v>
      </c>
      <c r="J48" s="43">
        <v>2.82</v>
      </c>
      <c r="K48" s="44" t="s">
        <v>72</v>
      </c>
      <c r="L48" s="43">
        <v>0.64</v>
      </c>
    </row>
    <row r="49" spans="1:12" ht="14.4" x14ac:dyDescent="0.3">
      <c r="A49" s="23"/>
      <c r="B49" s="15"/>
      <c r="C49" s="11"/>
      <c r="D49" s="7" t="s">
        <v>23</v>
      </c>
      <c r="E49" s="42" t="s">
        <v>69</v>
      </c>
      <c r="F49" s="43">
        <v>20</v>
      </c>
      <c r="G49" s="43">
        <v>1.5</v>
      </c>
      <c r="H49" s="43">
        <v>0.16</v>
      </c>
      <c r="I49" s="43">
        <v>9.84</v>
      </c>
      <c r="J49" s="43">
        <v>46.8</v>
      </c>
      <c r="K49" s="60" t="s">
        <v>47</v>
      </c>
      <c r="L49" s="43">
        <v>1.66</v>
      </c>
    </row>
    <row r="50" spans="1:12" ht="14.4" x14ac:dyDescent="0.3">
      <c r="A50" s="23"/>
      <c r="B50" s="15"/>
      <c r="C50" s="11"/>
      <c r="D50" s="7" t="s">
        <v>24</v>
      </c>
      <c r="E50" s="42" t="s">
        <v>73</v>
      </c>
      <c r="F50" s="43">
        <v>220</v>
      </c>
      <c r="G50" s="43">
        <v>3.3</v>
      </c>
      <c r="H50" s="43">
        <v>1.1000000000000001</v>
      </c>
      <c r="I50" s="43">
        <v>46.2</v>
      </c>
      <c r="J50" s="43">
        <v>207.9</v>
      </c>
      <c r="K50" s="44" t="s">
        <v>47</v>
      </c>
      <c r="L50" s="43">
        <v>36</v>
      </c>
    </row>
    <row r="51" spans="1:12" ht="14.4" x14ac:dyDescent="0.3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4"/>
      <c r="B53" s="17"/>
      <c r="C53" s="8"/>
      <c r="D53" s="18" t="s">
        <v>33</v>
      </c>
      <c r="E53" s="9"/>
      <c r="F53" s="19">
        <f>SUM(F46:F52)</f>
        <v>610</v>
      </c>
      <c r="G53" s="19">
        <f t="shared" ref="G53" si="16">SUM(G46:G52)</f>
        <v>22.4</v>
      </c>
      <c r="H53" s="19">
        <f t="shared" ref="H53" si="17">SUM(H46:H52)</f>
        <v>13.36</v>
      </c>
      <c r="I53" s="19">
        <f t="shared" ref="I53" si="18">SUM(I46:I52)</f>
        <v>78.92</v>
      </c>
      <c r="J53" s="19">
        <f t="shared" ref="J53:L53" si="19">SUM(J46:J52)</f>
        <v>525.52</v>
      </c>
      <c r="K53" s="25"/>
      <c r="L53" s="19">
        <f t="shared" si="19"/>
        <v>70.849999999999994</v>
      </c>
    </row>
    <row r="54" spans="1:12" ht="14.4" x14ac:dyDescent="0.3">
      <c r="A54" s="26">
        <f>A46</f>
        <v>1</v>
      </c>
      <c r="B54" s="13">
        <f>B46</f>
        <v>3</v>
      </c>
      <c r="C54" s="10" t="s">
        <v>25</v>
      </c>
      <c r="D54" s="7" t="s">
        <v>26</v>
      </c>
      <c r="E54" s="42" t="s">
        <v>74</v>
      </c>
      <c r="F54" s="43">
        <v>60</v>
      </c>
      <c r="G54" s="43">
        <v>1</v>
      </c>
      <c r="H54" s="43">
        <v>2.5</v>
      </c>
      <c r="I54" s="43">
        <v>4.4000000000000004</v>
      </c>
      <c r="J54" s="43">
        <v>44.1</v>
      </c>
      <c r="K54" s="44" t="s">
        <v>75</v>
      </c>
      <c r="L54" s="43">
        <v>4.26</v>
      </c>
    </row>
    <row r="55" spans="1:12" ht="14.4" x14ac:dyDescent="0.3">
      <c r="A55" s="23"/>
      <c r="B55" s="15"/>
      <c r="C55" s="11"/>
      <c r="D55" s="7" t="s">
        <v>27</v>
      </c>
      <c r="E55" s="42" t="s">
        <v>76</v>
      </c>
      <c r="F55" s="43">
        <v>200</v>
      </c>
      <c r="G55" s="43">
        <v>2</v>
      </c>
      <c r="H55" s="43">
        <v>2.2000000000000002</v>
      </c>
      <c r="I55" s="43">
        <v>12.55</v>
      </c>
      <c r="J55" s="43">
        <v>78</v>
      </c>
      <c r="K55" s="44" t="s">
        <v>77</v>
      </c>
      <c r="L55" s="43">
        <v>14.56</v>
      </c>
    </row>
    <row r="56" spans="1:12" ht="14.4" x14ac:dyDescent="0.3">
      <c r="A56" s="23"/>
      <c r="B56" s="15"/>
      <c r="C56" s="11"/>
      <c r="D56" s="7" t="s">
        <v>28</v>
      </c>
      <c r="E56" s="42" t="s">
        <v>78</v>
      </c>
      <c r="F56" s="43">
        <v>100</v>
      </c>
      <c r="G56" s="43">
        <v>10.64</v>
      </c>
      <c r="H56" s="43">
        <v>28.19</v>
      </c>
      <c r="I56" s="43">
        <v>2.89</v>
      </c>
      <c r="J56" s="43">
        <v>307.83</v>
      </c>
      <c r="K56" s="44" t="s">
        <v>79</v>
      </c>
      <c r="L56" s="43">
        <v>58.37</v>
      </c>
    </row>
    <row r="57" spans="1:12" ht="14.4" x14ac:dyDescent="0.3">
      <c r="A57" s="23"/>
      <c r="B57" s="15"/>
      <c r="C57" s="11"/>
      <c r="D57" s="7" t="s">
        <v>29</v>
      </c>
      <c r="E57" s="42" t="s">
        <v>80</v>
      </c>
      <c r="F57" s="43">
        <v>150</v>
      </c>
      <c r="G57" s="43">
        <v>4.5999999999999996</v>
      </c>
      <c r="H57" s="43">
        <v>5</v>
      </c>
      <c r="I57" s="43">
        <v>20.5</v>
      </c>
      <c r="J57" s="43">
        <v>145.4</v>
      </c>
      <c r="K57" s="44" t="s">
        <v>81</v>
      </c>
      <c r="L57" s="43">
        <v>8.4700000000000006</v>
      </c>
    </row>
    <row r="58" spans="1:12" ht="14.4" x14ac:dyDescent="0.3">
      <c r="A58" s="23"/>
      <c r="B58" s="15"/>
      <c r="C58" s="11"/>
      <c r="D58" s="7" t="s">
        <v>30</v>
      </c>
      <c r="E58" s="42" t="s">
        <v>82</v>
      </c>
      <c r="F58" s="43">
        <v>200</v>
      </c>
      <c r="G58" s="43">
        <v>0.13</v>
      </c>
      <c r="H58" s="43">
        <v>4.8000000000000001E-2</v>
      </c>
      <c r="I58" s="43">
        <v>24.5</v>
      </c>
      <c r="J58" s="43">
        <v>99.1</v>
      </c>
      <c r="K58" s="44" t="s">
        <v>83</v>
      </c>
      <c r="L58" s="43">
        <v>9.25</v>
      </c>
    </row>
    <row r="59" spans="1:12" ht="14.4" x14ac:dyDescent="0.3">
      <c r="A59" s="23"/>
      <c r="B59" s="15"/>
      <c r="C59" s="11"/>
      <c r="D59" s="7" t="s">
        <v>31</v>
      </c>
      <c r="E59" s="42" t="s">
        <v>84</v>
      </c>
      <c r="F59" s="43">
        <v>20</v>
      </c>
      <c r="G59" s="43">
        <v>1.1200000000000001</v>
      </c>
      <c r="H59" s="43">
        <v>0.22</v>
      </c>
      <c r="I59" s="43">
        <v>9.8800000000000008</v>
      </c>
      <c r="J59" s="43">
        <v>45.98</v>
      </c>
      <c r="K59" s="44" t="s">
        <v>47</v>
      </c>
      <c r="L59" s="43">
        <v>1.66</v>
      </c>
    </row>
    <row r="60" spans="1:12" ht="14.4" x14ac:dyDescent="0.3">
      <c r="A60" s="23"/>
      <c r="B60" s="15"/>
      <c r="C60" s="11"/>
      <c r="D60" s="7" t="s">
        <v>32</v>
      </c>
      <c r="E60" s="42" t="s">
        <v>69</v>
      </c>
      <c r="F60" s="43">
        <v>40</v>
      </c>
      <c r="G60" s="43">
        <v>3</v>
      </c>
      <c r="H60" s="43">
        <v>0.32</v>
      </c>
      <c r="I60" s="43">
        <v>19.68</v>
      </c>
      <c r="J60" s="43">
        <v>93.6</v>
      </c>
      <c r="K60" s="44" t="s">
        <v>47</v>
      </c>
      <c r="L60" s="43">
        <v>3.32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770</v>
      </c>
      <c r="G63" s="19">
        <f t="shared" ref="G63" si="20">SUM(G54:G62)</f>
        <v>22.490000000000002</v>
      </c>
      <c r="H63" s="19">
        <f t="shared" ref="H63" si="21">SUM(H54:H62)</f>
        <v>38.478000000000002</v>
      </c>
      <c r="I63" s="19">
        <f t="shared" ref="I63" si="22">SUM(I54:I62)</f>
        <v>94.4</v>
      </c>
      <c r="J63" s="19">
        <f t="shared" ref="J63:L63" si="23">SUM(J54:J62)</f>
        <v>814.01</v>
      </c>
      <c r="K63" s="25"/>
      <c r="L63" s="19">
        <f t="shared" si="23"/>
        <v>99.889999999999986</v>
      </c>
    </row>
    <row r="64" spans="1:12" ht="15.75" customHeight="1" x14ac:dyDescent="0.25">
      <c r="A64" s="29">
        <f>A46</f>
        <v>1</v>
      </c>
      <c r="B64" s="30">
        <f>B46</f>
        <v>3</v>
      </c>
      <c r="C64" s="79" t="s">
        <v>4</v>
      </c>
      <c r="D64" s="80"/>
      <c r="E64" s="31"/>
      <c r="F64" s="32">
        <f>F53+F63</f>
        <v>1380</v>
      </c>
      <c r="G64" s="32">
        <f t="shared" ref="G64" si="24">G53+G63</f>
        <v>44.89</v>
      </c>
      <c r="H64" s="32">
        <f t="shared" ref="H64" si="25">H53+H63</f>
        <v>51.838000000000001</v>
      </c>
      <c r="I64" s="32">
        <f t="shared" ref="I64" si="26">I53+I63</f>
        <v>173.32</v>
      </c>
      <c r="J64" s="32">
        <f t="shared" ref="J64:L64" si="27">J53+J63</f>
        <v>1339.53</v>
      </c>
      <c r="K64" s="32"/>
      <c r="L64" s="32">
        <f t="shared" si="27"/>
        <v>170.73999999999998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85</v>
      </c>
      <c r="F65" s="40">
        <v>150</v>
      </c>
      <c r="G65" s="40">
        <v>6.2</v>
      </c>
      <c r="H65" s="40">
        <v>7.9</v>
      </c>
      <c r="I65" s="40">
        <v>31.7</v>
      </c>
      <c r="J65" s="40">
        <v>222.7</v>
      </c>
      <c r="K65" s="41" t="s">
        <v>58</v>
      </c>
      <c r="L65" s="40">
        <v>18.25</v>
      </c>
    </row>
    <row r="66" spans="1:12" ht="14.4" x14ac:dyDescent="0.3">
      <c r="A66" s="23"/>
      <c r="B66" s="15"/>
      <c r="C66" s="11"/>
      <c r="D66" s="6"/>
      <c r="E66" s="59" t="s">
        <v>158</v>
      </c>
      <c r="F66" s="43">
        <v>50</v>
      </c>
      <c r="G66" s="43">
        <v>6.35</v>
      </c>
      <c r="H66" s="43">
        <v>5.75</v>
      </c>
      <c r="I66" s="43">
        <v>0.35</v>
      </c>
      <c r="J66" s="43">
        <v>78.55</v>
      </c>
      <c r="K66" s="60" t="s">
        <v>166</v>
      </c>
      <c r="L66" s="43">
        <v>18</v>
      </c>
    </row>
    <row r="67" spans="1:12" ht="14.4" x14ac:dyDescent="0.3">
      <c r="A67" s="23"/>
      <c r="B67" s="15"/>
      <c r="C67" s="11"/>
      <c r="D67" s="7" t="s">
        <v>22</v>
      </c>
      <c r="E67" s="42" t="s">
        <v>86</v>
      </c>
      <c r="F67" s="43">
        <v>200</v>
      </c>
      <c r="G67" s="43">
        <v>4.08</v>
      </c>
      <c r="H67" s="43">
        <v>3.54</v>
      </c>
      <c r="I67" s="43">
        <v>17.579999999999998</v>
      </c>
      <c r="J67" s="43">
        <v>118.5</v>
      </c>
      <c r="K67" s="44" t="s">
        <v>87</v>
      </c>
      <c r="L67" s="43">
        <v>14.73</v>
      </c>
    </row>
    <row r="68" spans="1:12" ht="14.4" x14ac:dyDescent="0.3">
      <c r="A68" s="23"/>
      <c r="B68" s="15"/>
      <c r="C68" s="11"/>
      <c r="D68" s="7" t="s">
        <v>23</v>
      </c>
      <c r="E68" s="42" t="s">
        <v>42</v>
      </c>
      <c r="F68" s="43">
        <v>20</v>
      </c>
      <c r="G68" s="43">
        <v>1.1200000000000001</v>
      </c>
      <c r="H68" s="43">
        <v>0.22</v>
      </c>
      <c r="I68" s="43">
        <v>9.8800000000000008</v>
      </c>
      <c r="J68" s="43">
        <v>45.98</v>
      </c>
      <c r="K68" s="44" t="s">
        <v>47</v>
      </c>
      <c r="L68" s="43">
        <v>1.66</v>
      </c>
    </row>
    <row r="69" spans="1:12" ht="14.4" x14ac:dyDescent="0.3">
      <c r="A69" s="23"/>
      <c r="B69" s="15"/>
      <c r="C69" s="11"/>
      <c r="D69" s="71" t="s">
        <v>23</v>
      </c>
      <c r="E69" s="59" t="s">
        <v>160</v>
      </c>
      <c r="F69" s="43">
        <v>50</v>
      </c>
      <c r="G69" s="43">
        <v>5.8</v>
      </c>
      <c r="H69" s="43">
        <v>8.3000000000000007</v>
      </c>
      <c r="I69" s="43">
        <v>14.83</v>
      </c>
      <c r="J69" s="43">
        <v>157.22</v>
      </c>
      <c r="K69" s="44" t="s">
        <v>46</v>
      </c>
      <c r="L69" s="43">
        <v>10.66</v>
      </c>
    </row>
    <row r="70" spans="1:12" ht="28.8" x14ac:dyDescent="0.3">
      <c r="A70" s="23"/>
      <c r="B70" s="15"/>
      <c r="C70" s="11"/>
      <c r="D70" s="70" t="s">
        <v>159</v>
      </c>
      <c r="E70" s="42" t="s">
        <v>88</v>
      </c>
      <c r="F70" s="43">
        <v>20</v>
      </c>
      <c r="G70" s="43">
        <v>3</v>
      </c>
      <c r="H70" s="43">
        <v>3.92</v>
      </c>
      <c r="I70" s="43">
        <v>29.76</v>
      </c>
      <c r="J70" s="43">
        <v>166.32</v>
      </c>
      <c r="K70" s="44" t="s">
        <v>47</v>
      </c>
      <c r="L70" s="43">
        <v>15</v>
      </c>
    </row>
    <row r="71" spans="1:12" ht="14.4" x14ac:dyDescent="0.3">
      <c r="A71" s="24"/>
      <c r="B71" s="17"/>
      <c r="C71" s="8"/>
      <c r="D71" s="18" t="s">
        <v>33</v>
      </c>
      <c r="E71" s="9"/>
      <c r="F71" s="19">
        <f>SUM(F65:F70)</f>
        <v>490</v>
      </c>
      <c r="G71" s="19">
        <f>SUM(G65:G70)</f>
        <v>26.550000000000004</v>
      </c>
      <c r="H71" s="19">
        <f>SUM(H65:H70)</f>
        <v>29.630000000000003</v>
      </c>
      <c r="I71" s="19">
        <f>SUM(I65:I70)</f>
        <v>104.10000000000001</v>
      </c>
      <c r="J71" s="19">
        <f>SUM(J65:J70)</f>
        <v>789.27</v>
      </c>
      <c r="K71" s="25"/>
      <c r="L71" s="19">
        <f>SUM(L65:L70)</f>
        <v>78.3</v>
      </c>
    </row>
    <row r="72" spans="1:12" ht="14.4" x14ac:dyDescent="0.3">
      <c r="A72" s="26">
        <f>A65</f>
        <v>1</v>
      </c>
      <c r="B72" s="13">
        <f>B65</f>
        <v>4</v>
      </c>
      <c r="C72" s="10" t="s">
        <v>25</v>
      </c>
      <c r="D72" s="7" t="s">
        <v>26</v>
      </c>
      <c r="E72" s="42" t="s">
        <v>89</v>
      </c>
      <c r="F72" s="43">
        <v>60</v>
      </c>
      <c r="G72" s="43">
        <v>0.66</v>
      </c>
      <c r="H72" s="43">
        <v>3.7</v>
      </c>
      <c r="I72" s="43">
        <v>2.7</v>
      </c>
      <c r="J72" s="43">
        <v>46.74</v>
      </c>
      <c r="K72" s="44" t="s">
        <v>90</v>
      </c>
      <c r="L72" s="43">
        <v>6.78</v>
      </c>
    </row>
    <row r="73" spans="1:12" ht="14.4" x14ac:dyDescent="0.3">
      <c r="A73" s="23"/>
      <c r="B73" s="15"/>
      <c r="C73" s="11"/>
      <c r="D73" s="7" t="s">
        <v>27</v>
      </c>
      <c r="E73" s="42" t="s">
        <v>91</v>
      </c>
      <c r="F73" s="43">
        <v>200</v>
      </c>
      <c r="G73" s="43">
        <v>1.4</v>
      </c>
      <c r="H73" s="43">
        <v>3.9</v>
      </c>
      <c r="I73" s="43">
        <v>8.6999999999999993</v>
      </c>
      <c r="J73" s="43">
        <v>75.5</v>
      </c>
      <c r="K73" s="44" t="s">
        <v>92</v>
      </c>
      <c r="L73" s="43">
        <v>21.78</v>
      </c>
    </row>
    <row r="74" spans="1:12" ht="14.4" x14ac:dyDescent="0.3">
      <c r="A74" s="23"/>
      <c r="B74" s="15"/>
      <c r="C74" s="11"/>
      <c r="D74" s="7" t="s">
        <v>28</v>
      </c>
      <c r="E74" s="42" t="s">
        <v>93</v>
      </c>
      <c r="F74" s="43">
        <v>100</v>
      </c>
      <c r="G74" s="43">
        <v>9.75</v>
      </c>
      <c r="H74" s="43">
        <v>4.95</v>
      </c>
      <c r="I74" s="43">
        <v>3.8</v>
      </c>
      <c r="J74" s="43">
        <v>98.75</v>
      </c>
      <c r="K74" s="44" t="s">
        <v>94</v>
      </c>
      <c r="L74" s="43">
        <v>55.45</v>
      </c>
    </row>
    <row r="75" spans="1:12" ht="14.4" x14ac:dyDescent="0.3">
      <c r="A75" s="23"/>
      <c r="B75" s="15"/>
      <c r="C75" s="11"/>
      <c r="D75" s="7" t="s">
        <v>29</v>
      </c>
      <c r="E75" s="42" t="s">
        <v>95</v>
      </c>
      <c r="F75" s="43">
        <v>150</v>
      </c>
      <c r="G75" s="43">
        <v>3.64</v>
      </c>
      <c r="H75" s="43">
        <v>4.3</v>
      </c>
      <c r="I75" s="43">
        <v>36.659999999999997</v>
      </c>
      <c r="J75" s="43">
        <v>199.9</v>
      </c>
      <c r="K75" s="44" t="s">
        <v>96</v>
      </c>
      <c r="L75" s="43">
        <v>10.86</v>
      </c>
    </row>
    <row r="76" spans="1:12" ht="26.4" x14ac:dyDescent="0.3">
      <c r="A76" s="23"/>
      <c r="B76" s="15"/>
      <c r="C76" s="11"/>
      <c r="D76" s="7" t="s">
        <v>30</v>
      </c>
      <c r="E76" s="42" t="s">
        <v>97</v>
      </c>
      <c r="F76" s="43">
        <v>200</v>
      </c>
      <c r="G76" s="43">
        <v>0.6</v>
      </c>
      <c r="H76" s="43">
        <v>0</v>
      </c>
      <c r="I76" s="43">
        <v>22.7</v>
      </c>
      <c r="J76" s="43">
        <v>93.2</v>
      </c>
      <c r="K76" s="44" t="s">
        <v>98</v>
      </c>
      <c r="L76" s="43">
        <v>5.03</v>
      </c>
    </row>
    <row r="77" spans="1:12" ht="14.4" x14ac:dyDescent="0.3">
      <c r="A77" s="23"/>
      <c r="B77" s="15"/>
      <c r="C77" s="11"/>
      <c r="D77" s="7" t="s">
        <v>31</v>
      </c>
      <c r="E77" s="42" t="s">
        <v>69</v>
      </c>
      <c r="F77" s="43">
        <v>40</v>
      </c>
      <c r="G77" s="43">
        <v>3</v>
      </c>
      <c r="H77" s="43">
        <v>0.32</v>
      </c>
      <c r="I77" s="43">
        <v>19.68</v>
      </c>
      <c r="J77" s="43">
        <v>93.6</v>
      </c>
      <c r="K77" s="44" t="s">
        <v>47</v>
      </c>
      <c r="L77" s="43">
        <v>3.32</v>
      </c>
    </row>
    <row r="78" spans="1:12" ht="14.4" x14ac:dyDescent="0.3">
      <c r="A78" s="23"/>
      <c r="B78" s="15"/>
      <c r="C78" s="11"/>
      <c r="D78" s="7" t="s">
        <v>32</v>
      </c>
      <c r="E78" s="42" t="s">
        <v>84</v>
      </c>
      <c r="F78" s="43">
        <v>20</v>
      </c>
      <c r="G78" s="43">
        <v>1.1200000000000001</v>
      </c>
      <c r="H78" s="43">
        <v>0.22</v>
      </c>
      <c r="I78" s="43">
        <v>9.8800000000000008</v>
      </c>
      <c r="J78" s="43">
        <v>45.98</v>
      </c>
      <c r="K78" s="44" t="s">
        <v>47</v>
      </c>
      <c r="L78" s="43">
        <v>1.66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770</v>
      </c>
      <c r="G81" s="19">
        <f t="shared" ref="G81" si="28">SUM(G72:G80)</f>
        <v>20.170000000000002</v>
      </c>
      <c r="H81" s="19">
        <f t="shared" ref="H81" si="29">SUM(H72:H80)</f>
        <v>17.39</v>
      </c>
      <c r="I81" s="19">
        <f t="shared" ref="I81" si="30">SUM(I72:I80)</f>
        <v>104.12</v>
      </c>
      <c r="J81" s="19">
        <f t="shared" ref="J81:L81" si="31">SUM(J72:J80)</f>
        <v>653.67000000000007</v>
      </c>
      <c r="K81" s="25"/>
      <c r="L81" s="19">
        <f t="shared" si="31"/>
        <v>104.88</v>
      </c>
    </row>
    <row r="82" spans="1:12" ht="15.75" customHeight="1" x14ac:dyDescent="0.25">
      <c r="A82" s="29">
        <f>A65</f>
        <v>1</v>
      </c>
      <c r="B82" s="30">
        <f>B65</f>
        <v>4</v>
      </c>
      <c r="C82" s="79" t="s">
        <v>4</v>
      </c>
      <c r="D82" s="80"/>
      <c r="E82" s="31"/>
      <c r="F82" s="32">
        <f>F71+F81</f>
        <v>1260</v>
      </c>
      <c r="G82" s="32">
        <f t="shared" ref="G82" si="32">G71+G81</f>
        <v>46.720000000000006</v>
      </c>
      <c r="H82" s="32">
        <f t="shared" ref="H82" si="33">H71+H81</f>
        <v>47.02</v>
      </c>
      <c r="I82" s="32">
        <f t="shared" ref="I82" si="34">I71+I81</f>
        <v>208.22000000000003</v>
      </c>
      <c r="J82" s="32">
        <f t="shared" ref="J82:L82" si="35">J71+J81</f>
        <v>1442.94</v>
      </c>
      <c r="K82" s="32"/>
      <c r="L82" s="32">
        <f t="shared" si="35"/>
        <v>183.18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54" t="s">
        <v>101</v>
      </c>
      <c r="F83" s="55">
        <v>150</v>
      </c>
      <c r="G83" s="56">
        <v>4.2</v>
      </c>
      <c r="H83" s="56">
        <v>7.3</v>
      </c>
      <c r="I83" s="56">
        <v>28.9</v>
      </c>
      <c r="J83" s="56">
        <v>198.1</v>
      </c>
      <c r="K83" s="64" t="s">
        <v>100</v>
      </c>
      <c r="L83" s="40">
        <v>17.39</v>
      </c>
    </row>
    <row r="84" spans="1:12" ht="14.4" x14ac:dyDescent="0.3">
      <c r="A84" s="23"/>
      <c r="B84" s="15"/>
      <c r="C84" s="11"/>
      <c r="D84" s="6"/>
      <c r="E84" s="52"/>
      <c r="F84" s="53"/>
      <c r="G84" s="57"/>
      <c r="H84" s="53"/>
      <c r="I84" s="53"/>
      <c r="J84" s="53"/>
      <c r="K84" s="58"/>
      <c r="L84" s="43"/>
    </row>
    <row r="85" spans="1:12" ht="14.4" x14ac:dyDescent="0.3">
      <c r="A85" s="23"/>
      <c r="B85" s="15"/>
      <c r="C85" s="11"/>
      <c r="D85" s="7" t="s">
        <v>22</v>
      </c>
      <c r="E85" s="52" t="s">
        <v>102</v>
      </c>
      <c r="F85" s="53">
        <v>200</v>
      </c>
      <c r="G85" s="57">
        <v>0.2</v>
      </c>
      <c r="H85" s="57">
        <v>0</v>
      </c>
      <c r="I85" s="57">
        <v>6.4</v>
      </c>
      <c r="J85" s="57">
        <v>26.4</v>
      </c>
      <c r="K85" s="78" t="s">
        <v>112</v>
      </c>
      <c r="L85" s="43">
        <v>1.29</v>
      </c>
    </row>
    <row r="86" spans="1:12" ht="14.4" x14ac:dyDescent="0.3">
      <c r="A86" s="23"/>
      <c r="B86" s="15"/>
      <c r="C86" s="11"/>
      <c r="D86" s="7" t="s">
        <v>23</v>
      </c>
      <c r="E86" s="74" t="s">
        <v>167</v>
      </c>
      <c r="F86" s="53">
        <v>20</v>
      </c>
      <c r="G86" s="57">
        <v>1.1200000000000001</v>
      </c>
      <c r="H86" s="57">
        <v>0.22</v>
      </c>
      <c r="I86" s="57">
        <v>9.8800000000000008</v>
      </c>
      <c r="J86" s="57">
        <v>45.98</v>
      </c>
      <c r="K86" s="60" t="s">
        <v>47</v>
      </c>
      <c r="L86" s="43">
        <v>1.66</v>
      </c>
    </row>
    <row r="87" spans="1:12" ht="14.4" x14ac:dyDescent="0.3">
      <c r="A87" s="23"/>
      <c r="B87" s="15"/>
      <c r="C87" s="11"/>
      <c r="D87" s="7"/>
      <c r="E87" s="72" t="s">
        <v>103</v>
      </c>
      <c r="F87" s="53">
        <v>20</v>
      </c>
      <c r="G87" s="57">
        <v>1.5</v>
      </c>
      <c r="H87" s="57">
        <v>0.16</v>
      </c>
      <c r="I87" s="57">
        <v>9.84</v>
      </c>
      <c r="J87" s="57">
        <v>46.8</v>
      </c>
      <c r="K87" s="60" t="s">
        <v>47</v>
      </c>
      <c r="L87" s="43">
        <v>1.66</v>
      </c>
    </row>
    <row r="88" spans="1:12" ht="14.4" x14ac:dyDescent="0.3">
      <c r="A88" s="23"/>
      <c r="B88" s="15"/>
      <c r="C88" s="11"/>
      <c r="D88" s="7" t="s">
        <v>24</v>
      </c>
      <c r="E88" s="59" t="s">
        <v>104</v>
      </c>
      <c r="F88" s="43">
        <v>220</v>
      </c>
      <c r="G88" s="43">
        <v>0.88</v>
      </c>
      <c r="H88" s="43">
        <v>0.66</v>
      </c>
      <c r="I88" s="43">
        <v>22.66</v>
      </c>
      <c r="J88" s="43">
        <v>100.1</v>
      </c>
      <c r="K88" s="60" t="s">
        <v>47</v>
      </c>
      <c r="L88" s="43">
        <v>46</v>
      </c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4"/>
      <c r="B91" s="17"/>
      <c r="C91" s="8"/>
      <c r="D91" s="18" t="s">
        <v>33</v>
      </c>
      <c r="E91" s="9"/>
      <c r="F91" s="19">
        <f>SUM(F83:F90)</f>
        <v>610</v>
      </c>
      <c r="G91" s="19">
        <f>SUM(G83:G90)</f>
        <v>7.9</v>
      </c>
      <c r="H91" s="19">
        <f>SUM(H83:H90)</f>
        <v>8.34</v>
      </c>
      <c r="I91" s="19">
        <f>SUM(I83:I90)</f>
        <v>77.679999999999993</v>
      </c>
      <c r="J91" s="19">
        <f>SUM(J83:J90)</f>
        <v>417.38</v>
      </c>
      <c r="K91" s="25"/>
      <c r="L91" s="19">
        <f>SUM(L83:L90)</f>
        <v>68</v>
      </c>
    </row>
    <row r="92" spans="1:12" ht="14.4" x14ac:dyDescent="0.3">
      <c r="A92" s="26">
        <f>A83</f>
        <v>1</v>
      </c>
      <c r="B92" s="13">
        <f>B83</f>
        <v>5</v>
      </c>
      <c r="C92" s="10" t="s">
        <v>25</v>
      </c>
      <c r="D92" s="7" t="s">
        <v>26</v>
      </c>
      <c r="E92" s="59" t="s">
        <v>105</v>
      </c>
      <c r="F92" s="43">
        <v>60</v>
      </c>
      <c r="G92" s="43">
        <v>0.84</v>
      </c>
      <c r="H92" s="43">
        <v>6.02</v>
      </c>
      <c r="I92" s="43">
        <v>4.37</v>
      </c>
      <c r="J92" s="43">
        <v>75.02</v>
      </c>
      <c r="K92" s="60" t="s">
        <v>106</v>
      </c>
      <c r="L92" s="43">
        <v>5.35</v>
      </c>
    </row>
    <row r="93" spans="1:12" ht="14.4" x14ac:dyDescent="0.3">
      <c r="A93" s="23"/>
      <c r="B93" s="15"/>
      <c r="C93" s="11"/>
      <c r="D93" s="7" t="s">
        <v>27</v>
      </c>
      <c r="E93" s="59" t="s">
        <v>107</v>
      </c>
      <c r="F93" s="61">
        <v>200</v>
      </c>
      <c r="G93" s="43">
        <v>1.9</v>
      </c>
      <c r="H93" s="43">
        <v>5</v>
      </c>
      <c r="I93" s="43">
        <v>10</v>
      </c>
      <c r="J93" s="43">
        <v>92.6</v>
      </c>
      <c r="K93" s="60" t="s">
        <v>108</v>
      </c>
      <c r="L93" s="43">
        <v>19.36</v>
      </c>
    </row>
    <row r="94" spans="1:12" ht="26.4" x14ac:dyDescent="0.3">
      <c r="A94" s="23"/>
      <c r="B94" s="15"/>
      <c r="C94" s="11"/>
      <c r="D94" s="7" t="s">
        <v>28</v>
      </c>
      <c r="E94" s="59" t="s">
        <v>109</v>
      </c>
      <c r="F94" s="43">
        <v>180</v>
      </c>
      <c r="G94" s="43">
        <v>16</v>
      </c>
      <c r="H94" s="43">
        <v>8.8000000000000007</v>
      </c>
      <c r="I94" s="43">
        <v>19.399999999999999</v>
      </c>
      <c r="J94" s="43">
        <v>220.8</v>
      </c>
      <c r="K94" s="60" t="s">
        <v>110</v>
      </c>
      <c r="L94" s="43">
        <v>62.78</v>
      </c>
    </row>
    <row r="95" spans="1:12" ht="14.4" x14ac:dyDescent="0.3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30</v>
      </c>
      <c r="E96" s="59" t="s">
        <v>68</v>
      </c>
      <c r="F96" s="43">
        <v>200</v>
      </c>
      <c r="G96" s="43">
        <v>0.6</v>
      </c>
      <c r="H96" s="43">
        <v>0</v>
      </c>
      <c r="I96" s="43">
        <v>33</v>
      </c>
      <c r="J96" s="43">
        <v>134.4</v>
      </c>
      <c r="K96" s="60" t="s">
        <v>47</v>
      </c>
      <c r="L96" s="43">
        <v>19</v>
      </c>
    </row>
    <row r="97" spans="1:18" ht="14.4" x14ac:dyDescent="0.3">
      <c r="A97" s="23"/>
      <c r="B97" s="15"/>
      <c r="C97" s="11"/>
      <c r="D97" s="7" t="s">
        <v>31</v>
      </c>
      <c r="E97" s="59" t="s">
        <v>103</v>
      </c>
      <c r="F97" s="43">
        <v>40</v>
      </c>
      <c r="G97" s="43">
        <v>3</v>
      </c>
      <c r="H97" s="43">
        <v>0.32</v>
      </c>
      <c r="I97" s="43">
        <v>19.68</v>
      </c>
      <c r="J97" s="43">
        <v>93.6</v>
      </c>
      <c r="K97" s="60" t="s">
        <v>47</v>
      </c>
      <c r="L97" s="43">
        <v>3.32</v>
      </c>
    </row>
    <row r="98" spans="1:18" ht="14.4" x14ac:dyDescent="0.3">
      <c r="A98" s="23"/>
      <c r="B98" s="15"/>
      <c r="C98" s="11"/>
      <c r="D98" s="7" t="s">
        <v>32</v>
      </c>
      <c r="E98" s="59" t="s">
        <v>42</v>
      </c>
      <c r="F98" s="43">
        <v>20</v>
      </c>
      <c r="G98" s="43">
        <v>1.1200000000000001</v>
      </c>
      <c r="H98" s="43">
        <v>0.22</v>
      </c>
      <c r="I98" s="43">
        <v>9.8800000000000008</v>
      </c>
      <c r="J98" s="43">
        <v>45.98</v>
      </c>
      <c r="K98" s="60" t="s">
        <v>47</v>
      </c>
      <c r="L98" s="43">
        <v>1.66</v>
      </c>
    </row>
    <row r="99" spans="1:18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8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8" ht="14.4" x14ac:dyDescent="0.3">
      <c r="A101" s="24"/>
      <c r="B101" s="17"/>
      <c r="C101" s="8"/>
      <c r="D101" s="18" t="s">
        <v>33</v>
      </c>
      <c r="E101" s="9"/>
      <c r="F101" s="19">
        <f>SUM(F92:F100)</f>
        <v>700</v>
      </c>
      <c r="G101" s="19">
        <f t="shared" ref="G101" si="36">SUM(G92:G100)</f>
        <v>23.46</v>
      </c>
      <c r="H101" s="19">
        <f t="shared" ref="H101" si="37">SUM(H92:H100)</f>
        <v>20.36</v>
      </c>
      <c r="I101" s="19">
        <f t="shared" ref="I101" si="38">SUM(I92:I100)</f>
        <v>96.329999999999984</v>
      </c>
      <c r="J101" s="19">
        <f t="shared" ref="J101:L101" si="39">SUM(J92:J100)</f>
        <v>662.40000000000009</v>
      </c>
      <c r="K101" s="25"/>
      <c r="L101" s="19">
        <f t="shared" si="39"/>
        <v>111.47</v>
      </c>
    </row>
    <row r="102" spans="1:18" ht="15.75" customHeight="1" x14ac:dyDescent="0.25">
      <c r="A102" s="29">
        <f>A83</f>
        <v>1</v>
      </c>
      <c r="B102" s="30">
        <f>B83</f>
        <v>5</v>
      </c>
      <c r="C102" s="79" t="s">
        <v>4</v>
      </c>
      <c r="D102" s="80"/>
      <c r="E102" s="31"/>
      <c r="F102" s="32">
        <f>F91+F101</f>
        <v>1310</v>
      </c>
      <c r="G102" s="32">
        <f t="shared" ref="G102" si="40">G91+G101</f>
        <v>31.36</v>
      </c>
      <c r="H102" s="32">
        <f t="shared" ref="H102" si="41">H91+H101</f>
        <v>28.7</v>
      </c>
      <c r="I102" s="32">
        <f t="shared" ref="I102" si="42">I91+I101</f>
        <v>174.01</v>
      </c>
      <c r="J102" s="32">
        <f t="shared" ref="J102:L102" si="43">J91+J101</f>
        <v>1079.7800000000002</v>
      </c>
      <c r="K102" s="32"/>
      <c r="L102" s="32">
        <f t="shared" si="43"/>
        <v>179.47</v>
      </c>
    </row>
    <row r="103" spans="1:18" ht="14.4" x14ac:dyDescent="0.3">
      <c r="A103" s="20">
        <v>2</v>
      </c>
      <c r="B103" s="21">
        <v>1</v>
      </c>
      <c r="C103" s="22" t="s">
        <v>20</v>
      </c>
      <c r="D103" s="5" t="s">
        <v>21</v>
      </c>
      <c r="E103" s="62" t="s">
        <v>161</v>
      </c>
      <c r="F103" s="40">
        <v>150</v>
      </c>
      <c r="G103" s="40">
        <v>4.3</v>
      </c>
      <c r="H103" s="40">
        <v>7.7</v>
      </c>
      <c r="I103" s="40">
        <v>30.7</v>
      </c>
      <c r="J103" s="40">
        <v>209.3</v>
      </c>
      <c r="K103" s="63" t="s">
        <v>44</v>
      </c>
      <c r="L103" s="40">
        <v>21.17</v>
      </c>
    </row>
    <row r="104" spans="1:18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8" ht="26.4" x14ac:dyDescent="0.3">
      <c r="A105" s="23"/>
      <c r="B105" s="15"/>
      <c r="C105" s="11"/>
      <c r="D105" s="7" t="s">
        <v>22</v>
      </c>
      <c r="E105" s="59" t="s">
        <v>162</v>
      </c>
      <c r="F105" s="43">
        <v>200</v>
      </c>
      <c r="G105" s="43">
        <v>1.5</v>
      </c>
      <c r="H105" s="43">
        <v>1.4</v>
      </c>
      <c r="I105" s="43">
        <v>8.6</v>
      </c>
      <c r="J105" s="43">
        <v>53</v>
      </c>
      <c r="K105" s="60" t="s">
        <v>111</v>
      </c>
      <c r="L105" s="43">
        <v>5.32</v>
      </c>
    </row>
    <row r="106" spans="1:18" ht="14.4" x14ac:dyDescent="0.3">
      <c r="A106" s="23"/>
      <c r="B106" s="15"/>
      <c r="C106" s="11"/>
      <c r="D106" s="7" t="s">
        <v>23</v>
      </c>
      <c r="E106" s="59" t="s">
        <v>42</v>
      </c>
      <c r="F106" s="43">
        <v>20</v>
      </c>
      <c r="G106" s="43">
        <v>1.1200000000000001</v>
      </c>
      <c r="H106" s="43">
        <v>0.22</v>
      </c>
      <c r="I106" s="43">
        <v>9.8800000000000008</v>
      </c>
      <c r="J106" s="43">
        <v>45.98</v>
      </c>
      <c r="K106" s="60" t="s">
        <v>47</v>
      </c>
      <c r="L106" s="43">
        <v>1.66</v>
      </c>
    </row>
    <row r="107" spans="1:18" ht="14.4" x14ac:dyDescent="0.3">
      <c r="A107" s="23"/>
      <c r="B107" s="15"/>
      <c r="C107" s="11"/>
      <c r="D107" s="69" t="s">
        <v>23</v>
      </c>
      <c r="E107" s="59" t="s">
        <v>103</v>
      </c>
      <c r="F107" s="43">
        <v>20</v>
      </c>
      <c r="G107" s="43">
        <v>1.5</v>
      </c>
      <c r="H107" s="43">
        <v>0.16</v>
      </c>
      <c r="I107" s="43">
        <v>9.84</v>
      </c>
      <c r="J107" s="43">
        <v>46.8</v>
      </c>
      <c r="K107" s="60" t="s">
        <v>47</v>
      </c>
      <c r="L107" s="43">
        <v>1.66</v>
      </c>
    </row>
    <row r="108" spans="1:18" ht="14.4" x14ac:dyDescent="0.3">
      <c r="A108" s="23"/>
      <c r="B108" s="15"/>
      <c r="C108" s="11"/>
      <c r="D108" s="7" t="s">
        <v>24</v>
      </c>
      <c r="E108" s="59" t="s">
        <v>113</v>
      </c>
      <c r="F108" s="43">
        <v>220</v>
      </c>
      <c r="G108" s="43">
        <v>1.76</v>
      </c>
      <c r="H108" s="43">
        <v>0.44</v>
      </c>
      <c r="I108" s="43">
        <v>16.5</v>
      </c>
      <c r="J108" s="43">
        <v>77</v>
      </c>
      <c r="K108" s="60" t="s">
        <v>47</v>
      </c>
      <c r="L108" s="43">
        <v>36.81</v>
      </c>
    </row>
    <row r="109" spans="1:18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8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8" ht="14.4" x14ac:dyDescent="0.3">
      <c r="A111" s="24"/>
      <c r="B111" s="17"/>
      <c r="C111" s="8"/>
      <c r="D111" s="18" t="s">
        <v>33</v>
      </c>
      <c r="E111" s="9"/>
      <c r="F111" s="19">
        <f>SUM(F103:F110)</f>
        <v>610</v>
      </c>
      <c r="G111" s="19">
        <f t="shared" ref="G111:J111" si="44">SUM(G103:G110)</f>
        <v>10.18</v>
      </c>
      <c r="H111" s="19">
        <f t="shared" si="44"/>
        <v>9.92</v>
      </c>
      <c r="I111" s="19">
        <f t="shared" si="44"/>
        <v>75.52</v>
      </c>
      <c r="J111" s="19">
        <f t="shared" si="44"/>
        <v>432.08000000000004</v>
      </c>
      <c r="K111" s="25"/>
      <c r="L111" s="19">
        <f t="shared" ref="L111" si="45">SUM(L103:L110)</f>
        <v>66.62</v>
      </c>
    </row>
    <row r="112" spans="1:18" ht="14.4" x14ac:dyDescent="0.3">
      <c r="A112" s="26">
        <f>A103</f>
        <v>2</v>
      </c>
      <c r="B112" s="13">
        <f>B103</f>
        <v>1</v>
      </c>
      <c r="C112" s="10" t="s">
        <v>25</v>
      </c>
      <c r="D112" s="7" t="s">
        <v>26</v>
      </c>
      <c r="E112" s="59" t="s">
        <v>114</v>
      </c>
      <c r="F112" s="43">
        <v>60</v>
      </c>
      <c r="G112" s="43">
        <v>0.6</v>
      </c>
      <c r="H112" s="43">
        <v>3.6</v>
      </c>
      <c r="I112" s="43">
        <v>2.2000000000000002</v>
      </c>
      <c r="J112" s="43">
        <v>43.6</v>
      </c>
      <c r="K112" s="60" t="s">
        <v>115</v>
      </c>
      <c r="L112" s="43">
        <v>11.38</v>
      </c>
      <c r="R112" s="2">
        <f ca="1">+R111:R111:AH112</f>
        <v>0</v>
      </c>
    </row>
    <row r="113" spans="1:12" ht="14.4" x14ac:dyDescent="0.3">
      <c r="A113" s="23"/>
      <c r="B113" s="15"/>
      <c r="C113" s="11"/>
      <c r="D113" s="7" t="s">
        <v>27</v>
      </c>
      <c r="E113" s="59" t="s">
        <v>107</v>
      </c>
      <c r="F113" s="61">
        <v>200</v>
      </c>
      <c r="G113" s="43">
        <v>1.9</v>
      </c>
      <c r="H113" s="43">
        <v>5</v>
      </c>
      <c r="I113" s="43">
        <v>10</v>
      </c>
      <c r="J113" s="43">
        <v>92.6</v>
      </c>
      <c r="K113" s="60" t="s">
        <v>108</v>
      </c>
      <c r="L113" s="43">
        <v>25.26</v>
      </c>
    </row>
    <row r="114" spans="1:12" ht="14.4" x14ac:dyDescent="0.3">
      <c r="A114" s="23"/>
      <c r="B114" s="15"/>
      <c r="C114" s="11"/>
      <c r="D114" s="7" t="s">
        <v>28</v>
      </c>
      <c r="E114" s="59" t="s">
        <v>116</v>
      </c>
      <c r="F114" s="43">
        <v>100</v>
      </c>
      <c r="G114" s="43">
        <v>14.5</v>
      </c>
      <c r="H114" s="43">
        <v>10.8</v>
      </c>
      <c r="I114" s="43">
        <v>9.1</v>
      </c>
      <c r="J114" s="43">
        <v>191.6</v>
      </c>
      <c r="K114" s="60" t="s">
        <v>47</v>
      </c>
      <c r="L114" s="43">
        <v>45.25</v>
      </c>
    </row>
    <row r="115" spans="1:12" ht="14.4" x14ac:dyDescent="0.3">
      <c r="A115" s="23"/>
      <c r="B115" s="15"/>
      <c r="C115" s="11"/>
      <c r="D115" s="7" t="s">
        <v>29</v>
      </c>
      <c r="E115" s="59" t="s">
        <v>80</v>
      </c>
      <c r="F115" s="43">
        <v>150</v>
      </c>
      <c r="G115" s="43">
        <v>4.5999999999999996</v>
      </c>
      <c r="H115" s="43">
        <v>5</v>
      </c>
      <c r="I115" s="43">
        <v>20.5</v>
      </c>
      <c r="J115" s="43">
        <v>145.4</v>
      </c>
      <c r="K115" s="60" t="s">
        <v>117</v>
      </c>
      <c r="L115" s="43">
        <v>8.4700000000000006</v>
      </c>
    </row>
    <row r="116" spans="1:12" ht="14.4" x14ac:dyDescent="0.3">
      <c r="A116" s="23"/>
      <c r="B116" s="15"/>
      <c r="C116" s="11"/>
      <c r="D116" s="7" t="s">
        <v>30</v>
      </c>
      <c r="E116" s="59" t="s">
        <v>68</v>
      </c>
      <c r="F116" s="43">
        <v>200</v>
      </c>
      <c r="G116" s="43">
        <v>0.6</v>
      </c>
      <c r="H116" s="43">
        <v>0</v>
      </c>
      <c r="I116" s="43">
        <v>33</v>
      </c>
      <c r="J116" s="43">
        <v>134.4</v>
      </c>
      <c r="K116" s="60" t="s">
        <v>47</v>
      </c>
      <c r="L116" s="43">
        <v>19</v>
      </c>
    </row>
    <row r="117" spans="1:12" ht="14.4" x14ac:dyDescent="0.3">
      <c r="A117" s="23"/>
      <c r="B117" s="15"/>
      <c r="C117" s="11"/>
      <c r="D117" s="7" t="s">
        <v>31</v>
      </c>
      <c r="E117" s="59" t="s">
        <v>103</v>
      </c>
      <c r="F117" s="43">
        <v>40</v>
      </c>
      <c r="G117" s="43">
        <v>3</v>
      </c>
      <c r="H117" s="43">
        <v>0.32</v>
      </c>
      <c r="I117" s="43">
        <v>19.68</v>
      </c>
      <c r="J117" s="43">
        <v>93.6</v>
      </c>
      <c r="K117" s="60" t="s">
        <v>47</v>
      </c>
      <c r="L117" s="43">
        <v>3.32</v>
      </c>
    </row>
    <row r="118" spans="1:12" ht="14.4" x14ac:dyDescent="0.3">
      <c r="A118" s="23"/>
      <c r="B118" s="15"/>
      <c r="C118" s="11"/>
      <c r="D118" s="7" t="s">
        <v>32</v>
      </c>
      <c r="E118" s="59" t="s">
        <v>42</v>
      </c>
      <c r="F118" s="43">
        <v>20</v>
      </c>
      <c r="G118" s="43">
        <v>1.1200000000000001</v>
      </c>
      <c r="H118" s="43">
        <v>0.22</v>
      </c>
      <c r="I118" s="43">
        <v>9.8800000000000008</v>
      </c>
      <c r="J118" s="43">
        <v>45.98</v>
      </c>
      <c r="K118" s="60" t="s">
        <v>47</v>
      </c>
      <c r="L118" s="43">
        <v>1.66</v>
      </c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4"/>
      <c r="B121" s="17"/>
      <c r="C121" s="8"/>
      <c r="D121" s="18" t="s">
        <v>33</v>
      </c>
      <c r="E121" s="9"/>
      <c r="F121" s="19">
        <f>SUM(F112:F120)</f>
        <v>770</v>
      </c>
      <c r="G121" s="19">
        <f t="shared" ref="G121:J121" si="46">SUM(G112:G120)</f>
        <v>26.320000000000004</v>
      </c>
      <c r="H121" s="19">
        <f t="shared" si="46"/>
        <v>24.939999999999998</v>
      </c>
      <c r="I121" s="19">
        <f t="shared" si="46"/>
        <v>104.35999999999999</v>
      </c>
      <c r="J121" s="19">
        <f t="shared" si="46"/>
        <v>747.18</v>
      </c>
      <c r="K121" s="25"/>
      <c r="L121" s="19">
        <f t="shared" ref="L121" si="47">SUM(L112:L120)</f>
        <v>114.33999999999999</v>
      </c>
    </row>
    <row r="122" spans="1:12" ht="14.4" x14ac:dyDescent="0.25">
      <c r="A122" s="29">
        <f>A103</f>
        <v>2</v>
      </c>
      <c r="B122" s="30">
        <f>B103</f>
        <v>1</v>
      </c>
      <c r="C122" s="79" t="s">
        <v>4</v>
      </c>
      <c r="D122" s="80"/>
      <c r="E122" s="31"/>
      <c r="F122" s="32">
        <f>F111+F121</f>
        <v>1380</v>
      </c>
      <c r="G122" s="32">
        <f t="shared" ref="G122" si="48">G111+G121</f>
        <v>36.5</v>
      </c>
      <c r="H122" s="32">
        <f t="shared" ref="H122" si="49">H111+H121</f>
        <v>34.86</v>
      </c>
      <c r="I122" s="32">
        <f t="shared" ref="I122" si="50">I111+I121</f>
        <v>179.88</v>
      </c>
      <c r="J122" s="32">
        <f t="shared" ref="J122:L122" si="51">J111+J121</f>
        <v>1179.26</v>
      </c>
      <c r="K122" s="32"/>
      <c r="L122" s="32">
        <f t="shared" si="51"/>
        <v>180.95999999999998</v>
      </c>
    </row>
    <row r="123" spans="1:12" ht="14.4" x14ac:dyDescent="0.3">
      <c r="A123" s="14">
        <v>2</v>
      </c>
      <c r="B123" s="15">
        <v>2</v>
      </c>
      <c r="C123" s="22" t="s">
        <v>20</v>
      </c>
      <c r="D123" s="5" t="s">
        <v>21</v>
      </c>
      <c r="E123" s="62" t="s">
        <v>118</v>
      </c>
      <c r="F123" s="40">
        <v>150</v>
      </c>
      <c r="G123" s="40">
        <v>4.33</v>
      </c>
      <c r="H123" s="40">
        <v>8</v>
      </c>
      <c r="I123" s="40">
        <v>23.9</v>
      </c>
      <c r="J123" s="40">
        <v>184.93</v>
      </c>
      <c r="K123" s="63" t="s">
        <v>119</v>
      </c>
      <c r="L123" s="40">
        <v>19.87</v>
      </c>
    </row>
    <row r="124" spans="1:12" ht="14.4" x14ac:dyDescent="0.3">
      <c r="A124" s="14"/>
      <c r="B124" s="15"/>
      <c r="C124" s="11"/>
      <c r="D124" s="6"/>
      <c r="E124" s="59" t="s">
        <v>120</v>
      </c>
      <c r="F124" s="43">
        <v>50</v>
      </c>
      <c r="G124" s="43">
        <v>6.35</v>
      </c>
      <c r="H124" s="43">
        <v>5.75</v>
      </c>
      <c r="I124" s="43">
        <v>0.35</v>
      </c>
      <c r="J124" s="43">
        <v>78.55</v>
      </c>
      <c r="K124" s="60" t="s">
        <v>121</v>
      </c>
      <c r="L124" s="43">
        <v>18</v>
      </c>
    </row>
    <row r="125" spans="1:12" ht="26.4" x14ac:dyDescent="0.3">
      <c r="A125" s="14"/>
      <c r="B125" s="15"/>
      <c r="C125" s="11"/>
      <c r="D125" s="7" t="s">
        <v>22</v>
      </c>
      <c r="E125" s="42" t="s">
        <v>41</v>
      </c>
      <c r="F125" s="43">
        <v>200</v>
      </c>
      <c r="G125" s="43">
        <v>0.4</v>
      </c>
      <c r="H125" s="43">
        <v>0.1</v>
      </c>
      <c r="I125" s="43">
        <v>0.08</v>
      </c>
      <c r="J125" s="43">
        <v>2.82</v>
      </c>
      <c r="K125" s="44" t="s">
        <v>72</v>
      </c>
      <c r="L125" s="43">
        <v>0.64</v>
      </c>
    </row>
    <row r="126" spans="1:12" ht="14.4" x14ac:dyDescent="0.3">
      <c r="A126" s="14"/>
      <c r="B126" s="15"/>
      <c r="C126" s="11"/>
      <c r="D126" s="7" t="s">
        <v>23</v>
      </c>
      <c r="E126" s="59" t="s">
        <v>42</v>
      </c>
      <c r="F126" s="43">
        <v>40</v>
      </c>
      <c r="G126" s="43">
        <v>2.2400000000000002</v>
      </c>
      <c r="H126" s="43">
        <v>0.44</v>
      </c>
      <c r="I126" s="43">
        <v>19.760000000000002</v>
      </c>
      <c r="J126" s="43">
        <v>91.96</v>
      </c>
      <c r="K126" s="60" t="s">
        <v>47</v>
      </c>
      <c r="L126" s="43">
        <v>3.32</v>
      </c>
    </row>
    <row r="127" spans="1:12" ht="14.4" x14ac:dyDescent="0.3">
      <c r="A127" s="14"/>
      <c r="B127" s="15"/>
      <c r="C127" s="11"/>
      <c r="D127" s="7"/>
      <c r="E127" s="42"/>
      <c r="F127" s="43"/>
      <c r="G127" s="43"/>
      <c r="H127" s="43"/>
      <c r="I127" s="43"/>
      <c r="J127" s="43"/>
      <c r="K127" s="44"/>
      <c r="L127" s="43"/>
    </row>
    <row r="128" spans="1:12" ht="28.8" x14ac:dyDescent="0.3">
      <c r="A128" s="14"/>
      <c r="B128" s="15"/>
      <c r="C128" s="11"/>
      <c r="D128" s="73" t="s">
        <v>163</v>
      </c>
      <c r="E128" s="59" t="s">
        <v>168</v>
      </c>
      <c r="F128" s="43">
        <v>15</v>
      </c>
      <c r="G128" s="43">
        <v>0.6</v>
      </c>
      <c r="H128" s="43">
        <v>3.95</v>
      </c>
      <c r="I128" s="43">
        <v>8.9</v>
      </c>
      <c r="J128" s="43">
        <v>73.55</v>
      </c>
      <c r="K128" s="60" t="s">
        <v>47</v>
      </c>
      <c r="L128" s="43">
        <v>30</v>
      </c>
    </row>
    <row r="129" spans="1:12" ht="14.4" x14ac:dyDescent="0.3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6"/>
      <c r="B130" s="17"/>
      <c r="C130" s="8"/>
      <c r="D130" s="18" t="s">
        <v>33</v>
      </c>
      <c r="E130" s="9"/>
      <c r="F130" s="19">
        <f>SUM(F123:F129)</f>
        <v>455</v>
      </c>
      <c r="G130" s="19">
        <f t="shared" ref="G130:J130" si="52">SUM(G123:G129)</f>
        <v>13.92</v>
      </c>
      <c r="H130" s="19">
        <f t="shared" si="52"/>
        <v>18.239999999999998</v>
      </c>
      <c r="I130" s="19">
        <f t="shared" si="52"/>
        <v>52.99</v>
      </c>
      <c r="J130" s="19">
        <f t="shared" si="52"/>
        <v>431.81</v>
      </c>
      <c r="K130" s="25"/>
      <c r="L130" s="19">
        <f t="shared" ref="L130" si="53">SUM(L123:L129)</f>
        <v>71.830000000000013</v>
      </c>
    </row>
    <row r="131" spans="1:12" ht="26.4" x14ac:dyDescent="0.3">
      <c r="A131" s="13">
        <f>A123</f>
        <v>2</v>
      </c>
      <c r="B131" s="13">
        <f>B123</f>
        <v>2</v>
      </c>
      <c r="C131" s="10" t="s">
        <v>25</v>
      </c>
      <c r="D131" s="7" t="s">
        <v>26</v>
      </c>
      <c r="E131" s="59" t="s">
        <v>122</v>
      </c>
      <c r="F131" s="43">
        <v>60</v>
      </c>
      <c r="G131" s="43">
        <v>1</v>
      </c>
      <c r="H131" s="43">
        <v>3.7</v>
      </c>
      <c r="I131" s="43">
        <v>5.5</v>
      </c>
      <c r="J131" s="43">
        <v>59.3</v>
      </c>
      <c r="K131" s="60" t="s">
        <v>123</v>
      </c>
      <c r="L131" s="43">
        <v>10.37</v>
      </c>
    </row>
    <row r="132" spans="1:12" ht="14.4" x14ac:dyDescent="0.3">
      <c r="A132" s="14"/>
      <c r="B132" s="15"/>
      <c r="C132" s="11"/>
      <c r="D132" s="7" t="s">
        <v>27</v>
      </c>
      <c r="E132" s="59" t="s">
        <v>124</v>
      </c>
      <c r="F132" s="61">
        <v>200</v>
      </c>
      <c r="G132" s="43">
        <v>1.8</v>
      </c>
      <c r="H132" s="43">
        <v>6</v>
      </c>
      <c r="I132" s="43">
        <v>8.5</v>
      </c>
      <c r="J132" s="43">
        <v>95.2</v>
      </c>
      <c r="K132" s="60" t="s">
        <v>125</v>
      </c>
      <c r="L132" s="43">
        <v>16.97</v>
      </c>
    </row>
    <row r="133" spans="1:12" ht="14.4" x14ac:dyDescent="0.3">
      <c r="A133" s="14"/>
      <c r="B133" s="15"/>
      <c r="C133" s="11"/>
      <c r="D133" s="7" t="s">
        <v>28</v>
      </c>
      <c r="E133" s="59" t="s">
        <v>126</v>
      </c>
      <c r="F133" s="43">
        <v>100</v>
      </c>
      <c r="G133" s="43">
        <v>21.2</v>
      </c>
      <c r="H133" s="43">
        <v>24.2</v>
      </c>
      <c r="I133" s="43">
        <v>7.0000000000000007E-2</v>
      </c>
      <c r="J133" s="43">
        <v>302.88</v>
      </c>
      <c r="K133" s="60" t="s">
        <v>127</v>
      </c>
      <c r="L133" s="43">
        <v>41.92</v>
      </c>
    </row>
    <row r="134" spans="1:12" ht="14.4" x14ac:dyDescent="0.3">
      <c r="A134" s="14"/>
      <c r="B134" s="15"/>
      <c r="C134" s="11"/>
      <c r="D134" s="7" t="s">
        <v>29</v>
      </c>
      <c r="E134" s="59" t="s">
        <v>128</v>
      </c>
      <c r="F134" s="43">
        <v>150</v>
      </c>
      <c r="G134" s="43">
        <v>3.1</v>
      </c>
      <c r="H134" s="43">
        <v>9.1999999999999993</v>
      </c>
      <c r="I134" s="43">
        <v>18</v>
      </c>
      <c r="J134" s="43">
        <v>167.2</v>
      </c>
      <c r="K134" s="60" t="s">
        <v>129</v>
      </c>
      <c r="L134" s="43">
        <v>26.1</v>
      </c>
    </row>
    <row r="135" spans="1:12" ht="26.4" x14ac:dyDescent="0.3">
      <c r="A135" s="14"/>
      <c r="B135" s="15"/>
      <c r="C135" s="11"/>
      <c r="D135" s="7" t="s">
        <v>30</v>
      </c>
      <c r="E135" s="42" t="s">
        <v>97</v>
      </c>
      <c r="F135" s="43">
        <v>200</v>
      </c>
      <c r="G135" s="43">
        <v>0.6</v>
      </c>
      <c r="H135" s="43">
        <v>0</v>
      </c>
      <c r="I135" s="43">
        <v>22.7</v>
      </c>
      <c r="J135" s="43">
        <v>93.2</v>
      </c>
      <c r="K135" s="44" t="s">
        <v>98</v>
      </c>
      <c r="L135" s="43">
        <v>5.03</v>
      </c>
    </row>
    <row r="136" spans="1:12" ht="14.4" x14ac:dyDescent="0.3">
      <c r="A136" s="14"/>
      <c r="B136" s="15"/>
      <c r="C136" s="11"/>
      <c r="D136" s="7" t="s">
        <v>31</v>
      </c>
      <c r="E136" s="42" t="s">
        <v>69</v>
      </c>
      <c r="F136" s="43">
        <v>40</v>
      </c>
      <c r="G136" s="43">
        <v>3</v>
      </c>
      <c r="H136" s="43">
        <v>0.32</v>
      </c>
      <c r="I136" s="43">
        <v>19.68</v>
      </c>
      <c r="J136" s="43">
        <v>93.6</v>
      </c>
      <c r="K136" s="44" t="s">
        <v>47</v>
      </c>
      <c r="L136" s="43">
        <v>3.32</v>
      </c>
    </row>
    <row r="137" spans="1:12" ht="14.4" x14ac:dyDescent="0.3">
      <c r="A137" s="14"/>
      <c r="B137" s="15"/>
      <c r="C137" s="11"/>
      <c r="D137" s="7" t="s">
        <v>32</v>
      </c>
      <c r="E137" s="42" t="s">
        <v>84</v>
      </c>
      <c r="F137" s="43">
        <v>20</v>
      </c>
      <c r="G137" s="43">
        <v>1.1200000000000001</v>
      </c>
      <c r="H137" s="43">
        <v>0.22</v>
      </c>
      <c r="I137" s="43">
        <v>9.8800000000000008</v>
      </c>
      <c r="J137" s="43">
        <v>45.98</v>
      </c>
      <c r="K137" s="44" t="s">
        <v>47</v>
      </c>
      <c r="L137" s="43">
        <v>1.66</v>
      </c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6"/>
      <c r="B140" s="17"/>
      <c r="C140" s="8"/>
      <c r="D140" s="18" t="s">
        <v>33</v>
      </c>
      <c r="E140" s="9"/>
      <c r="F140" s="19">
        <f>SUM(F131:F139)</f>
        <v>770</v>
      </c>
      <c r="G140" s="19">
        <f t="shared" ref="G140:J140" si="54">SUM(G131:G139)</f>
        <v>31.820000000000004</v>
      </c>
      <c r="H140" s="19">
        <f t="shared" si="54"/>
        <v>43.639999999999993</v>
      </c>
      <c r="I140" s="19">
        <f t="shared" si="54"/>
        <v>84.329999999999984</v>
      </c>
      <c r="J140" s="19">
        <f t="shared" si="54"/>
        <v>857.36</v>
      </c>
      <c r="K140" s="25"/>
      <c r="L140" s="19">
        <f t="shared" ref="L140" si="55">SUM(L131:L139)</f>
        <v>105.36999999999998</v>
      </c>
    </row>
    <row r="141" spans="1:12" ht="14.4" x14ac:dyDescent="0.25">
      <c r="A141" s="33">
        <f>A123</f>
        <v>2</v>
      </c>
      <c r="B141" s="33">
        <f>B123</f>
        <v>2</v>
      </c>
      <c r="C141" s="79" t="s">
        <v>4</v>
      </c>
      <c r="D141" s="80"/>
      <c r="E141" s="31"/>
      <c r="F141" s="32">
        <f>F130+F140</f>
        <v>1225</v>
      </c>
      <c r="G141" s="32">
        <f t="shared" ref="G141" si="56">G130+G140</f>
        <v>45.74</v>
      </c>
      <c r="H141" s="32">
        <f t="shared" ref="H141" si="57">H130+H140</f>
        <v>61.879999999999995</v>
      </c>
      <c r="I141" s="32">
        <f t="shared" ref="I141" si="58">I130+I140</f>
        <v>137.32</v>
      </c>
      <c r="J141" s="32">
        <f t="shared" ref="J141:L141" si="59">J130+J140</f>
        <v>1289.17</v>
      </c>
      <c r="K141" s="32"/>
      <c r="L141" s="32">
        <f t="shared" si="59"/>
        <v>177.2</v>
      </c>
    </row>
    <row r="142" spans="1:12" ht="14.4" x14ac:dyDescent="0.3">
      <c r="A142" s="20">
        <v>2</v>
      </c>
      <c r="B142" s="21">
        <v>3</v>
      </c>
      <c r="C142" s="22" t="s">
        <v>20</v>
      </c>
      <c r="D142" s="5" t="s">
        <v>21</v>
      </c>
      <c r="E142" s="62" t="s">
        <v>130</v>
      </c>
      <c r="F142" s="40">
        <v>150</v>
      </c>
      <c r="G142" s="40">
        <v>10.199999999999999</v>
      </c>
      <c r="H142" s="40">
        <v>11.9</v>
      </c>
      <c r="I142" s="40">
        <v>25.6</v>
      </c>
      <c r="J142" s="40">
        <v>250.46</v>
      </c>
      <c r="K142" s="63" t="s">
        <v>131</v>
      </c>
      <c r="L142" s="40">
        <v>25.36</v>
      </c>
    </row>
    <row r="143" spans="1:12" ht="14.4" x14ac:dyDescent="0.3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26.4" x14ac:dyDescent="0.3">
      <c r="A144" s="23"/>
      <c r="B144" s="15"/>
      <c r="C144" s="11"/>
      <c r="D144" s="7" t="s">
        <v>22</v>
      </c>
      <c r="E144" s="42" t="s">
        <v>41</v>
      </c>
      <c r="F144" s="43">
        <v>200</v>
      </c>
      <c r="G144" s="43">
        <v>0.4</v>
      </c>
      <c r="H144" s="43">
        <v>0.1</v>
      </c>
      <c r="I144" s="43">
        <v>0.08</v>
      </c>
      <c r="J144" s="43">
        <v>2.82</v>
      </c>
      <c r="K144" s="44" t="s">
        <v>72</v>
      </c>
      <c r="L144" s="43">
        <v>0.64</v>
      </c>
    </row>
    <row r="145" spans="1:12" ht="15.75" customHeight="1" x14ac:dyDescent="0.3">
      <c r="A145" s="23"/>
      <c r="B145" s="15"/>
      <c r="C145" s="11"/>
      <c r="D145" s="7" t="s">
        <v>23</v>
      </c>
      <c r="E145" s="42" t="s">
        <v>84</v>
      </c>
      <c r="F145" s="43">
        <v>20</v>
      </c>
      <c r="G145" s="43">
        <v>1.1200000000000001</v>
      </c>
      <c r="H145" s="43">
        <v>0.22</v>
      </c>
      <c r="I145" s="43">
        <v>9.8800000000000008</v>
      </c>
      <c r="J145" s="43">
        <v>45.98</v>
      </c>
      <c r="K145" s="44" t="s">
        <v>47</v>
      </c>
      <c r="L145" s="43">
        <v>1.66</v>
      </c>
    </row>
    <row r="146" spans="1:12" ht="14.4" x14ac:dyDescent="0.3">
      <c r="A146" s="23"/>
      <c r="B146" s="15"/>
      <c r="C146" s="11"/>
      <c r="D146" s="7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5" t="s">
        <v>23</v>
      </c>
      <c r="E147" s="59" t="s">
        <v>43</v>
      </c>
      <c r="F147" s="43">
        <v>40</v>
      </c>
      <c r="G147" s="43">
        <v>2.36</v>
      </c>
      <c r="H147" s="43">
        <v>7.49</v>
      </c>
      <c r="I147" s="43">
        <v>14.89</v>
      </c>
      <c r="J147" s="43">
        <v>136.41</v>
      </c>
      <c r="K147" s="60" t="s">
        <v>132</v>
      </c>
      <c r="L147" s="43">
        <v>12.4</v>
      </c>
    </row>
    <row r="148" spans="1:12" ht="43.2" x14ac:dyDescent="0.3">
      <c r="A148" s="23"/>
      <c r="B148" s="15"/>
      <c r="C148" s="11"/>
      <c r="D148" s="73" t="s">
        <v>164</v>
      </c>
      <c r="E148" s="59" t="s">
        <v>169</v>
      </c>
      <c r="F148" s="43">
        <v>100</v>
      </c>
      <c r="G148" s="43">
        <v>2.5</v>
      </c>
      <c r="H148" s="43">
        <v>1.2</v>
      </c>
      <c r="I148" s="43">
        <v>16</v>
      </c>
      <c r="J148" s="43">
        <v>84.8</v>
      </c>
      <c r="K148" s="44" t="s">
        <v>61</v>
      </c>
      <c r="L148" s="43">
        <v>32</v>
      </c>
    </row>
    <row r="149" spans="1:12" ht="14.4" x14ac:dyDescent="0.3">
      <c r="A149" s="24"/>
      <c r="B149" s="17"/>
      <c r="C149" s="8"/>
      <c r="D149" s="18" t="s">
        <v>33</v>
      </c>
      <c r="E149" s="9"/>
      <c r="F149" s="19">
        <f>SUM(F142:F148)</f>
        <v>510</v>
      </c>
      <c r="G149" s="19">
        <f t="shared" ref="G149:J149" si="60">SUM(G142:G148)</f>
        <v>16.579999999999998</v>
      </c>
      <c r="H149" s="19">
        <f t="shared" si="60"/>
        <v>20.91</v>
      </c>
      <c r="I149" s="19">
        <f t="shared" si="60"/>
        <v>66.45</v>
      </c>
      <c r="J149" s="19">
        <f t="shared" si="60"/>
        <v>520.46999999999991</v>
      </c>
      <c r="K149" s="25"/>
      <c r="L149" s="19">
        <f t="shared" ref="L149" si="61">SUM(L142:L148)</f>
        <v>72.06</v>
      </c>
    </row>
    <row r="150" spans="1:12" ht="14.4" x14ac:dyDescent="0.3">
      <c r="A150" s="26">
        <f>A142</f>
        <v>2</v>
      </c>
      <c r="B150" s="13">
        <f>B142</f>
        <v>3</v>
      </c>
      <c r="C150" s="10" t="s">
        <v>25</v>
      </c>
      <c r="D150" s="7" t="s">
        <v>26</v>
      </c>
      <c r="E150" s="59" t="s">
        <v>133</v>
      </c>
      <c r="F150" s="43">
        <v>60</v>
      </c>
      <c r="G150" s="43">
        <v>0.85</v>
      </c>
      <c r="H150" s="43">
        <v>3.61</v>
      </c>
      <c r="I150" s="43">
        <v>3.76</v>
      </c>
      <c r="J150" s="43">
        <v>50.93</v>
      </c>
      <c r="K150" s="60" t="s">
        <v>134</v>
      </c>
      <c r="L150" s="43">
        <v>6.86</v>
      </c>
    </row>
    <row r="151" spans="1:12" ht="14.4" x14ac:dyDescent="0.3">
      <c r="A151" s="23"/>
      <c r="B151" s="15"/>
      <c r="C151" s="11"/>
      <c r="D151" s="7" t="s">
        <v>27</v>
      </c>
      <c r="E151" s="59" t="s">
        <v>135</v>
      </c>
      <c r="F151" s="43">
        <v>200</v>
      </c>
      <c r="G151" s="43">
        <v>1.4</v>
      </c>
      <c r="H151" s="43">
        <v>3.96</v>
      </c>
      <c r="I151" s="43">
        <v>6.3</v>
      </c>
      <c r="J151" s="43">
        <v>66.44</v>
      </c>
      <c r="K151" s="60" t="s">
        <v>136</v>
      </c>
      <c r="L151" s="43">
        <v>16.5</v>
      </c>
    </row>
    <row r="152" spans="1:12" ht="14.4" x14ac:dyDescent="0.3">
      <c r="A152" s="23"/>
      <c r="B152" s="15"/>
      <c r="C152" s="11"/>
      <c r="D152" s="7" t="s">
        <v>28</v>
      </c>
      <c r="E152" s="59" t="s">
        <v>137</v>
      </c>
      <c r="F152" s="43">
        <v>180</v>
      </c>
      <c r="G152" s="43">
        <v>19.8</v>
      </c>
      <c r="H152" s="43">
        <v>20.3</v>
      </c>
      <c r="I152" s="43">
        <v>31.2</v>
      </c>
      <c r="J152" s="43">
        <v>386.7</v>
      </c>
      <c r="K152" s="60" t="s">
        <v>138</v>
      </c>
      <c r="L152" s="43">
        <v>65.25</v>
      </c>
    </row>
    <row r="153" spans="1:12" ht="26.4" x14ac:dyDescent="0.3">
      <c r="A153" s="23"/>
      <c r="B153" s="15"/>
      <c r="C153" s="11"/>
      <c r="D153" s="7" t="s">
        <v>30</v>
      </c>
      <c r="E153" s="60" t="s">
        <v>139</v>
      </c>
      <c r="F153" s="43">
        <v>200</v>
      </c>
      <c r="G153" s="43">
        <v>0.1</v>
      </c>
      <c r="H153" s="43">
        <v>0</v>
      </c>
      <c r="I153" s="43">
        <v>25.2</v>
      </c>
      <c r="J153" s="43">
        <v>101.2</v>
      </c>
      <c r="K153" s="60" t="s">
        <v>140</v>
      </c>
      <c r="L153" s="43">
        <v>19</v>
      </c>
    </row>
    <row r="154" spans="1:12" ht="14.4" x14ac:dyDescent="0.3">
      <c r="A154" s="23"/>
      <c r="B154" s="15"/>
      <c r="C154" s="11"/>
      <c r="D154" s="7" t="s">
        <v>31</v>
      </c>
      <c r="E154" s="42" t="s">
        <v>69</v>
      </c>
      <c r="F154" s="43">
        <v>40</v>
      </c>
      <c r="G154" s="43">
        <v>3</v>
      </c>
      <c r="H154" s="43">
        <v>0.32</v>
      </c>
      <c r="I154" s="43">
        <v>19.68</v>
      </c>
      <c r="J154" s="43">
        <v>93.6</v>
      </c>
      <c r="K154" s="44" t="s">
        <v>47</v>
      </c>
      <c r="L154" s="43">
        <v>3.32</v>
      </c>
    </row>
    <row r="155" spans="1:12" ht="14.4" x14ac:dyDescent="0.3">
      <c r="A155" s="23"/>
      <c r="B155" s="15"/>
      <c r="C155" s="11"/>
      <c r="D155" s="7" t="s">
        <v>32</v>
      </c>
      <c r="E155" s="42" t="s">
        <v>84</v>
      </c>
      <c r="F155" s="43">
        <v>20</v>
      </c>
      <c r="G155" s="43">
        <v>1.1200000000000001</v>
      </c>
      <c r="H155" s="43">
        <v>0.22</v>
      </c>
      <c r="I155" s="43">
        <v>9.8800000000000008</v>
      </c>
      <c r="J155" s="43">
        <v>45.98</v>
      </c>
      <c r="K155" s="44" t="s">
        <v>47</v>
      </c>
      <c r="L155" s="43">
        <v>1.66</v>
      </c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SUM(F150:F157)</f>
        <v>700</v>
      </c>
      <c r="G158" s="19">
        <f>SUM(G150:G157)</f>
        <v>26.270000000000003</v>
      </c>
      <c r="H158" s="19">
        <f>SUM(H150:H157)</f>
        <v>28.41</v>
      </c>
      <c r="I158" s="19">
        <f>SUM(I150:I157)</f>
        <v>96.019999999999982</v>
      </c>
      <c r="J158" s="19">
        <f>SUM(J150:J157)</f>
        <v>744.85</v>
      </c>
      <c r="K158" s="25"/>
      <c r="L158" s="19">
        <f>SUM(L150:L157)</f>
        <v>112.58999999999999</v>
      </c>
    </row>
    <row r="159" spans="1:12" ht="14.4" x14ac:dyDescent="0.25">
      <c r="A159" s="29">
        <f>A142</f>
        <v>2</v>
      </c>
      <c r="B159" s="30">
        <f>B142</f>
        <v>3</v>
      </c>
      <c r="C159" s="79" t="s">
        <v>4</v>
      </c>
      <c r="D159" s="80"/>
      <c r="E159" s="31"/>
      <c r="F159" s="32">
        <f>F149+F158</f>
        <v>1210</v>
      </c>
      <c r="G159" s="32">
        <f>G149+G158</f>
        <v>42.85</v>
      </c>
      <c r="H159" s="32">
        <f>H149+H158</f>
        <v>49.32</v>
      </c>
      <c r="I159" s="32">
        <f>I149+I158</f>
        <v>162.46999999999997</v>
      </c>
      <c r="J159" s="32">
        <f>J149+J158</f>
        <v>1265.32</v>
      </c>
      <c r="K159" s="32"/>
      <c r="L159" s="32">
        <f>L149+L158</f>
        <v>184.64999999999998</v>
      </c>
    </row>
    <row r="160" spans="1:12" ht="14.4" x14ac:dyDescent="0.3">
      <c r="A160" s="20">
        <v>2</v>
      </c>
      <c r="B160" s="21">
        <v>4</v>
      </c>
      <c r="C160" s="22" t="s">
        <v>20</v>
      </c>
      <c r="D160" s="5" t="s">
        <v>21</v>
      </c>
      <c r="E160" s="62" t="s">
        <v>141</v>
      </c>
      <c r="F160" s="40">
        <v>150</v>
      </c>
      <c r="G160" s="40">
        <v>11.9</v>
      </c>
      <c r="H160" s="40">
        <v>24.8</v>
      </c>
      <c r="I160" s="40">
        <v>2.6</v>
      </c>
      <c r="J160" s="40">
        <v>281.2</v>
      </c>
      <c r="K160" s="63" t="s">
        <v>142</v>
      </c>
      <c r="L160" s="40">
        <v>36.5</v>
      </c>
    </row>
    <row r="161" spans="1:12" ht="14.4" x14ac:dyDescent="0.3">
      <c r="A161" s="23"/>
      <c r="B161" s="15"/>
      <c r="C161" s="11"/>
      <c r="D161" s="6"/>
      <c r="E161" s="59"/>
      <c r="F161" s="43"/>
      <c r="G161" s="43"/>
      <c r="H161" s="43"/>
      <c r="I161" s="43"/>
      <c r="J161" s="43"/>
      <c r="K161" s="60"/>
      <c r="L161" s="43"/>
    </row>
    <row r="162" spans="1:12" ht="14.4" x14ac:dyDescent="0.3">
      <c r="A162" s="23"/>
      <c r="B162" s="15"/>
      <c r="C162" s="11"/>
      <c r="D162" s="7" t="s">
        <v>22</v>
      </c>
      <c r="E162" s="42" t="s">
        <v>59</v>
      </c>
      <c r="F162" s="43">
        <v>200</v>
      </c>
      <c r="G162" s="43">
        <v>3.8</v>
      </c>
      <c r="H162" s="43">
        <v>3.5</v>
      </c>
      <c r="I162" s="43">
        <v>11.1</v>
      </c>
      <c r="J162" s="43">
        <v>91.1</v>
      </c>
      <c r="K162" s="44" t="s">
        <v>60</v>
      </c>
      <c r="L162" s="43">
        <v>12.45</v>
      </c>
    </row>
    <row r="163" spans="1:12" ht="14.4" x14ac:dyDescent="0.3">
      <c r="A163" s="23"/>
      <c r="B163" s="15"/>
      <c r="C163" s="11"/>
      <c r="D163" s="7" t="s">
        <v>23</v>
      </c>
      <c r="E163" s="59" t="s">
        <v>43</v>
      </c>
      <c r="F163" s="43">
        <v>40</v>
      </c>
      <c r="G163" s="43">
        <v>2.36</v>
      </c>
      <c r="H163" s="43">
        <v>7.49</v>
      </c>
      <c r="I163" s="43">
        <v>14.89</v>
      </c>
      <c r="J163" s="43">
        <v>136.41</v>
      </c>
      <c r="K163" s="60" t="s">
        <v>132</v>
      </c>
      <c r="L163" s="43">
        <v>10.74</v>
      </c>
    </row>
    <row r="164" spans="1:12" ht="14.4" x14ac:dyDescent="0.3">
      <c r="A164" s="23"/>
      <c r="B164" s="15"/>
      <c r="C164" s="11"/>
      <c r="D164" s="6"/>
      <c r="E164" s="59" t="s">
        <v>143</v>
      </c>
      <c r="F164" s="43">
        <v>40</v>
      </c>
      <c r="G164" s="43">
        <v>10.5</v>
      </c>
      <c r="H164" s="43">
        <v>10.6</v>
      </c>
      <c r="I164" s="43">
        <v>0</v>
      </c>
      <c r="J164" s="43">
        <v>137.4</v>
      </c>
      <c r="K164" s="60" t="s">
        <v>144</v>
      </c>
      <c r="L164" s="43">
        <v>9.5</v>
      </c>
    </row>
    <row r="165" spans="1:12" ht="43.2" x14ac:dyDescent="0.3">
      <c r="A165" s="23"/>
      <c r="B165" s="15"/>
      <c r="C165" s="11"/>
      <c r="D165" s="73" t="s">
        <v>165</v>
      </c>
      <c r="E165" s="59" t="s">
        <v>145</v>
      </c>
      <c r="F165" s="43">
        <v>75</v>
      </c>
      <c r="G165" s="43">
        <v>6</v>
      </c>
      <c r="H165" s="43">
        <v>7</v>
      </c>
      <c r="I165" s="43">
        <v>41.7</v>
      </c>
      <c r="J165" s="43">
        <v>253.8</v>
      </c>
      <c r="K165" s="60" t="s">
        <v>47</v>
      </c>
      <c r="L165" s="43">
        <v>20</v>
      </c>
    </row>
    <row r="166" spans="1:12" ht="14.4" x14ac:dyDescent="0.3">
      <c r="A166" s="24"/>
      <c r="B166" s="17"/>
      <c r="C166" s="8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6">
        <f>A160</f>
        <v>2</v>
      </c>
      <c r="B167" s="13">
        <f>B160</f>
        <v>4</v>
      </c>
      <c r="C167" s="10" t="s">
        <v>25</v>
      </c>
      <c r="D167" s="18" t="s">
        <v>33</v>
      </c>
      <c r="E167" s="9"/>
      <c r="F167" s="19">
        <f>SUM(F160:F166)</f>
        <v>505</v>
      </c>
      <c r="G167" s="19">
        <f>SUM(G160:G166)</f>
        <v>34.56</v>
      </c>
      <c r="H167" s="19">
        <f>SUM(H160:H166)</f>
        <v>53.39</v>
      </c>
      <c r="I167" s="19">
        <f>SUM(I160:I166)</f>
        <v>70.290000000000006</v>
      </c>
      <c r="J167" s="19">
        <f>SUM(J160:J166)</f>
        <v>899.90999999999985</v>
      </c>
      <c r="K167" s="25"/>
      <c r="L167" s="19">
        <f>SUM(L160:L166)</f>
        <v>89.19</v>
      </c>
    </row>
    <row r="168" spans="1:12" ht="14.4" x14ac:dyDescent="0.3">
      <c r="A168" s="23"/>
      <c r="B168" s="15"/>
      <c r="C168" s="11"/>
      <c r="D168" s="7" t="s">
        <v>26</v>
      </c>
      <c r="E168" s="42" t="s">
        <v>48</v>
      </c>
      <c r="F168" s="43">
        <v>60</v>
      </c>
      <c r="G168" s="43">
        <v>0.8</v>
      </c>
      <c r="H168" s="43">
        <v>1.9</v>
      </c>
      <c r="I168" s="43">
        <v>3.9</v>
      </c>
      <c r="J168" s="43">
        <v>35.9</v>
      </c>
      <c r="K168" s="44" t="s">
        <v>49</v>
      </c>
      <c r="L168" s="43">
        <v>6.2</v>
      </c>
    </row>
    <row r="169" spans="1:12" ht="14.4" x14ac:dyDescent="0.3">
      <c r="A169" s="23"/>
      <c r="B169" s="15"/>
      <c r="C169" s="11"/>
      <c r="D169" s="7" t="s">
        <v>27</v>
      </c>
      <c r="E169" s="42" t="s">
        <v>76</v>
      </c>
      <c r="F169" s="43">
        <v>200</v>
      </c>
      <c r="G169" s="43">
        <v>2</v>
      </c>
      <c r="H169" s="43">
        <v>2.2000000000000002</v>
      </c>
      <c r="I169" s="43">
        <v>12.55</v>
      </c>
      <c r="J169" s="43">
        <v>78</v>
      </c>
      <c r="K169" s="44" t="s">
        <v>77</v>
      </c>
      <c r="L169" s="43">
        <v>14.56</v>
      </c>
    </row>
    <row r="170" spans="1:12" ht="14.4" x14ac:dyDescent="0.3">
      <c r="A170" s="23"/>
      <c r="B170" s="15"/>
      <c r="C170" s="11"/>
      <c r="D170" s="7" t="s">
        <v>28</v>
      </c>
      <c r="E170" s="59" t="s">
        <v>146</v>
      </c>
      <c r="F170" s="43">
        <v>100</v>
      </c>
      <c r="G170" s="43">
        <v>16.34</v>
      </c>
      <c r="H170" s="43">
        <v>7.8</v>
      </c>
      <c r="I170" s="43">
        <v>0.9</v>
      </c>
      <c r="J170" s="43">
        <v>139.16</v>
      </c>
      <c r="K170" s="60" t="s">
        <v>47</v>
      </c>
      <c r="L170" s="43">
        <v>46.38</v>
      </c>
    </row>
    <row r="171" spans="1:12" ht="14.4" x14ac:dyDescent="0.3">
      <c r="A171" s="23"/>
      <c r="B171" s="15"/>
      <c r="C171" s="11"/>
      <c r="D171" s="7" t="s">
        <v>29</v>
      </c>
      <c r="E171" s="59" t="s">
        <v>147</v>
      </c>
      <c r="F171" s="43">
        <v>150</v>
      </c>
      <c r="G171" s="43">
        <v>2.9</v>
      </c>
      <c r="H171" s="43">
        <v>4.3</v>
      </c>
      <c r="I171" s="43">
        <v>23</v>
      </c>
      <c r="J171" s="43">
        <v>142.30000000000001</v>
      </c>
      <c r="K171" s="60" t="s">
        <v>148</v>
      </c>
      <c r="L171" s="43">
        <v>15.34</v>
      </c>
    </row>
    <row r="172" spans="1:12" ht="14.4" x14ac:dyDescent="0.3">
      <c r="A172" s="23"/>
      <c r="B172" s="15"/>
      <c r="C172" s="11"/>
      <c r="D172" s="7" t="s">
        <v>30</v>
      </c>
      <c r="E172" s="59" t="s">
        <v>170</v>
      </c>
      <c r="F172" s="43">
        <v>200</v>
      </c>
      <c r="G172" s="43">
        <v>0.15</v>
      </c>
      <c r="H172" s="43">
        <v>0.08</v>
      </c>
      <c r="I172" s="43">
        <v>24.5</v>
      </c>
      <c r="J172" s="43">
        <v>99.28</v>
      </c>
      <c r="K172" s="60" t="s">
        <v>83</v>
      </c>
      <c r="L172" s="43">
        <v>9.25</v>
      </c>
    </row>
    <row r="173" spans="1:12" ht="14.4" x14ac:dyDescent="0.3">
      <c r="A173" s="23"/>
      <c r="B173" s="15"/>
      <c r="C173" s="11"/>
      <c r="D173" s="7" t="s">
        <v>31</v>
      </c>
      <c r="E173" s="42" t="s">
        <v>69</v>
      </c>
      <c r="F173" s="43">
        <v>40</v>
      </c>
      <c r="G173" s="43">
        <v>3</v>
      </c>
      <c r="H173" s="43">
        <v>0.32</v>
      </c>
      <c r="I173" s="43">
        <v>19.68</v>
      </c>
      <c r="J173" s="43">
        <v>93.6</v>
      </c>
      <c r="K173" s="44" t="s">
        <v>47</v>
      </c>
      <c r="L173" s="43">
        <v>3.32</v>
      </c>
    </row>
    <row r="174" spans="1:12" ht="14.4" x14ac:dyDescent="0.3">
      <c r="A174" s="23"/>
      <c r="B174" s="15"/>
      <c r="C174" s="11"/>
      <c r="D174" s="7" t="s">
        <v>32</v>
      </c>
      <c r="E174" s="42" t="s">
        <v>84</v>
      </c>
      <c r="F174" s="43">
        <v>20</v>
      </c>
      <c r="G174" s="43">
        <v>1.1200000000000001</v>
      </c>
      <c r="H174" s="43">
        <v>0.22</v>
      </c>
      <c r="I174" s="43">
        <v>9.8800000000000008</v>
      </c>
      <c r="J174" s="43">
        <v>45.98</v>
      </c>
      <c r="K174" s="44" t="s">
        <v>47</v>
      </c>
      <c r="L174" s="43">
        <v>1.66</v>
      </c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4"/>
      <c r="B176" s="17"/>
      <c r="C176" s="8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customHeight="1" thickBot="1" x14ac:dyDescent="0.35">
      <c r="A177" s="75"/>
      <c r="B177" s="76"/>
      <c r="C177" s="77"/>
      <c r="D177" s="18" t="s">
        <v>33</v>
      </c>
      <c r="E177" s="9"/>
      <c r="F177" s="19">
        <f>SUM(F168:F176)</f>
        <v>770</v>
      </c>
      <c r="G177" s="19">
        <f t="shared" ref="G177:J177" si="62">SUM(G168:G176)</f>
        <v>26.31</v>
      </c>
      <c r="H177" s="19">
        <f t="shared" si="62"/>
        <v>16.819999999999997</v>
      </c>
      <c r="I177" s="19">
        <f t="shared" si="62"/>
        <v>94.41</v>
      </c>
      <c r="J177" s="19">
        <f t="shared" si="62"/>
        <v>634.22</v>
      </c>
      <c r="K177" s="25"/>
      <c r="L177" s="19">
        <f t="shared" ref="L177" si="63">SUM(L168:L176)</f>
        <v>96.71</v>
      </c>
    </row>
    <row r="178" spans="1:12" ht="15" thickBot="1" x14ac:dyDescent="0.3">
      <c r="A178" s="29">
        <v>2</v>
      </c>
      <c r="B178" s="30">
        <v>4</v>
      </c>
      <c r="C178" s="79" t="s">
        <v>4</v>
      </c>
      <c r="D178" s="80"/>
      <c r="E178" s="31"/>
      <c r="F178" s="32">
        <f>F167+F177</f>
        <v>1275</v>
      </c>
      <c r="G178" s="32">
        <f>G167+G177</f>
        <v>60.870000000000005</v>
      </c>
      <c r="H178" s="32">
        <f>H167+H177</f>
        <v>70.209999999999994</v>
      </c>
      <c r="I178" s="32">
        <f>I167+I177</f>
        <v>164.7</v>
      </c>
      <c r="J178" s="32">
        <f>J167+J177</f>
        <v>1534.1299999999999</v>
      </c>
      <c r="K178" s="32"/>
      <c r="L178" s="32">
        <f>L167+L177</f>
        <v>185.89999999999998</v>
      </c>
    </row>
    <row r="179" spans="1:12" ht="26.4" x14ac:dyDescent="0.3">
      <c r="A179" s="20">
        <v>2</v>
      </c>
      <c r="B179" s="21">
        <v>5</v>
      </c>
      <c r="C179" s="22" t="s">
        <v>20</v>
      </c>
      <c r="D179" s="5" t="s">
        <v>21</v>
      </c>
      <c r="E179" s="39" t="s">
        <v>70</v>
      </c>
      <c r="F179" s="40">
        <v>170</v>
      </c>
      <c r="G179" s="40">
        <v>17.2</v>
      </c>
      <c r="H179" s="40">
        <v>12</v>
      </c>
      <c r="I179" s="40">
        <v>22.8</v>
      </c>
      <c r="J179" s="40">
        <v>268</v>
      </c>
      <c r="K179" s="41" t="s">
        <v>71</v>
      </c>
      <c r="L179" s="40">
        <v>34.590000000000003</v>
      </c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26.4" x14ac:dyDescent="0.3">
      <c r="A181" s="23"/>
      <c r="B181" s="15"/>
      <c r="C181" s="11"/>
      <c r="D181" s="7" t="s">
        <v>22</v>
      </c>
      <c r="E181" s="42" t="s">
        <v>41</v>
      </c>
      <c r="F181" s="43">
        <v>200</v>
      </c>
      <c r="G181" s="43">
        <v>0.4</v>
      </c>
      <c r="H181" s="43">
        <v>0.1</v>
      </c>
      <c r="I181" s="43">
        <v>8.0000000000000002E-3</v>
      </c>
      <c r="J181" s="43">
        <v>2.82</v>
      </c>
      <c r="K181" s="44" t="s">
        <v>72</v>
      </c>
      <c r="L181" s="43">
        <v>0.64</v>
      </c>
    </row>
    <row r="182" spans="1:12" ht="14.4" x14ac:dyDescent="0.3">
      <c r="A182" s="23"/>
      <c r="B182" s="15"/>
      <c r="C182" s="11"/>
      <c r="D182" s="7" t="s">
        <v>23</v>
      </c>
      <c r="E182" s="42" t="s">
        <v>69</v>
      </c>
      <c r="F182" s="43">
        <v>30</v>
      </c>
      <c r="G182" s="43">
        <v>2.25</v>
      </c>
      <c r="H182" s="43">
        <v>0.24</v>
      </c>
      <c r="I182" s="43">
        <v>14.76</v>
      </c>
      <c r="J182" s="43">
        <v>70.2</v>
      </c>
      <c r="K182" s="44" t="s">
        <v>47</v>
      </c>
      <c r="L182" s="43">
        <v>2.1</v>
      </c>
    </row>
    <row r="183" spans="1:12" ht="14.4" x14ac:dyDescent="0.3">
      <c r="A183" s="23"/>
      <c r="B183" s="15"/>
      <c r="C183" s="11"/>
      <c r="D183" s="7" t="s">
        <v>24</v>
      </c>
      <c r="E183" s="59" t="s">
        <v>149</v>
      </c>
      <c r="F183" s="43">
        <v>220</v>
      </c>
      <c r="G183" s="43">
        <v>1.98</v>
      </c>
      <c r="H183" s="43">
        <v>0.44</v>
      </c>
      <c r="I183" s="43">
        <v>17.82</v>
      </c>
      <c r="J183" s="43">
        <v>83.16</v>
      </c>
      <c r="K183" s="60" t="s">
        <v>47</v>
      </c>
      <c r="L183" s="43">
        <v>42.24</v>
      </c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3">
      <c r="A185" s="24"/>
      <c r="B185" s="17"/>
      <c r="C185" s="8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6"/>
      <c r="B186" s="13"/>
      <c r="C186" s="10"/>
      <c r="D186" s="18" t="s">
        <v>33</v>
      </c>
      <c r="E186" s="9"/>
      <c r="F186" s="19">
        <f>SUM(F179:F185)</f>
        <v>620</v>
      </c>
      <c r="G186" s="19">
        <f t="shared" ref="G186:J186" si="64">SUM(G179:G185)</f>
        <v>21.83</v>
      </c>
      <c r="H186" s="19">
        <f t="shared" si="64"/>
        <v>12.78</v>
      </c>
      <c r="I186" s="19">
        <f t="shared" si="64"/>
        <v>55.387999999999998</v>
      </c>
      <c r="J186" s="19">
        <f t="shared" si="64"/>
        <v>424.17999999999995</v>
      </c>
      <c r="K186" s="25"/>
      <c r="L186" s="19">
        <f t="shared" ref="L186" si="65">SUM(L179:L185)</f>
        <v>79.570000000000007</v>
      </c>
    </row>
    <row r="187" spans="1:12" ht="14.4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59" t="s">
        <v>150</v>
      </c>
      <c r="F187" s="43">
        <v>60</v>
      </c>
      <c r="G187" s="43">
        <v>0.66</v>
      </c>
      <c r="H187" s="43">
        <v>3.6</v>
      </c>
      <c r="I187" s="43">
        <v>2.2999999999999998</v>
      </c>
      <c r="J187" s="43">
        <v>44.24</v>
      </c>
      <c r="K187" s="60" t="s">
        <v>151</v>
      </c>
      <c r="L187" s="43">
        <v>8.56</v>
      </c>
    </row>
    <row r="188" spans="1:12" ht="14.4" x14ac:dyDescent="0.3">
      <c r="A188" s="23"/>
      <c r="B188" s="15"/>
      <c r="C188" s="11"/>
      <c r="D188" s="7" t="s">
        <v>27</v>
      </c>
      <c r="E188" s="42" t="s">
        <v>64</v>
      </c>
      <c r="F188" s="43">
        <v>200</v>
      </c>
      <c r="G188" s="43">
        <v>6.9</v>
      </c>
      <c r="H188" s="43">
        <v>6.7</v>
      </c>
      <c r="I188" s="43">
        <v>11.47</v>
      </c>
      <c r="J188" s="43">
        <v>133.78</v>
      </c>
      <c r="K188" s="44" t="s">
        <v>65</v>
      </c>
      <c r="L188" s="43">
        <v>30.43</v>
      </c>
    </row>
    <row r="189" spans="1:12" ht="14.4" x14ac:dyDescent="0.3">
      <c r="A189" s="23"/>
      <c r="B189" s="15"/>
      <c r="C189" s="11"/>
      <c r="D189" s="7" t="s">
        <v>28</v>
      </c>
      <c r="E189" s="42" t="s">
        <v>78</v>
      </c>
      <c r="F189" s="43">
        <v>100</v>
      </c>
      <c r="G189" s="43">
        <v>10.64</v>
      </c>
      <c r="H189" s="43">
        <v>28.19</v>
      </c>
      <c r="I189" s="43">
        <v>2.89</v>
      </c>
      <c r="J189" s="43">
        <v>307.83</v>
      </c>
      <c r="K189" s="44" t="s">
        <v>79</v>
      </c>
      <c r="L189" s="43">
        <v>49.52</v>
      </c>
    </row>
    <row r="190" spans="1:12" ht="14.4" x14ac:dyDescent="0.3">
      <c r="A190" s="23"/>
      <c r="B190" s="15"/>
      <c r="C190" s="11"/>
      <c r="D190" s="7" t="s">
        <v>29</v>
      </c>
      <c r="E190" s="42" t="s">
        <v>171</v>
      </c>
      <c r="F190" s="43">
        <v>150</v>
      </c>
      <c r="G190" s="43">
        <v>5.5</v>
      </c>
      <c r="H190" s="43">
        <v>4.5</v>
      </c>
      <c r="I190" s="43">
        <v>26.45</v>
      </c>
      <c r="J190" s="43">
        <v>168.3</v>
      </c>
      <c r="K190" s="44" t="s">
        <v>67</v>
      </c>
      <c r="L190" s="43">
        <v>2.5</v>
      </c>
    </row>
    <row r="191" spans="1:12" ht="26.4" x14ac:dyDescent="0.3">
      <c r="A191" s="23"/>
      <c r="B191" s="15"/>
      <c r="C191" s="11"/>
      <c r="D191" s="7" t="s">
        <v>30</v>
      </c>
      <c r="E191" s="42" t="s">
        <v>97</v>
      </c>
      <c r="F191" s="43">
        <v>200</v>
      </c>
      <c r="G191" s="43">
        <v>0.6</v>
      </c>
      <c r="H191" s="43">
        <v>0</v>
      </c>
      <c r="I191" s="43">
        <v>22.7</v>
      </c>
      <c r="J191" s="43">
        <v>93.2</v>
      </c>
      <c r="K191" s="44" t="s">
        <v>98</v>
      </c>
      <c r="L191" s="43">
        <v>5.03</v>
      </c>
    </row>
    <row r="192" spans="1:12" ht="14.4" x14ac:dyDescent="0.3">
      <c r="A192" s="23"/>
      <c r="B192" s="15"/>
      <c r="C192" s="11"/>
      <c r="D192" s="7" t="s">
        <v>31</v>
      </c>
      <c r="E192" s="42" t="s">
        <v>69</v>
      </c>
      <c r="F192" s="43">
        <v>40</v>
      </c>
      <c r="G192" s="43">
        <v>3</v>
      </c>
      <c r="H192" s="43">
        <v>0.32</v>
      </c>
      <c r="I192" s="43">
        <v>19.68</v>
      </c>
      <c r="J192" s="43">
        <v>93.6</v>
      </c>
      <c r="K192" s="44" t="s">
        <v>47</v>
      </c>
      <c r="L192" s="43">
        <v>3.32</v>
      </c>
    </row>
    <row r="193" spans="1:12" ht="14.4" x14ac:dyDescent="0.3">
      <c r="A193" s="23"/>
      <c r="B193" s="15"/>
      <c r="C193" s="11"/>
      <c r="D193" s="7" t="s">
        <v>32</v>
      </c>
      <c r="E193" s="42" t="s">
        <v>84</v>
      </c>
      <c r="F193" s="43">
        <v>20</v>
      </c>
      <c r="G193" s="43">
        <v>1.1200000000000001</v>
      </c>
      <c r="H193" s="43">
        <v>0.22</v>
      </c>
      <c r="I193" s="43">
        <v>9.8800000000000008</v>
      </c>
      <c r="J193" s="43">
        <v>45.98</v>
      </c>
      <c r="K193" s="44" t="s">
        <v>47</v>
      </c>
      <c r="L193" s="43">
        <v>1.66</v>
      </c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4"/>
      <c r="B195" s="17"/>
      <c r="C195" s="8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customHeight="1" thickBot="1" x14ac:dyDescent="0.35">
      <c r="A196" s="75"/>
      <c r="B196" s="76"/>
      <c r="C196" s="77"/>
      <c r="D196" s="18" t="s">
        <v>33</v>
      </c>
      <c r="E196" s="9"/>
      <c r="F196" s="19">
        <f>SUM(F187:F195)</f>
        <v>770</v>
      </c>
      <c r="G196" s="19">
        <f t="shared" ref="G196:J196" si="66">SUM(G187:G195)</f>
        <v>28.420000000000005</v>
      </c>
      <c r="H196" s="19">
        <f t="shared" si="66"/>
        <v>43.53</v>
      </c>
      <c r="I196" s="19">
        <f t="shared" si="66"/>
        <v>95.37</v>
      </c>
      <c r="J196" s="19">
        <f t="shared" si="66"/>
        <v>886.93000000000018</v>
      </c>
      <c r="K196" s="25"/>
      <c r="L196" s="19">
        <f t="shared" ref="L196" si="67">SUM(L187:L195)</f>
        <v>101.02</v>
      </c>
    </row>
    <row r="197" spans="1:12" ht="15" customHeight="1" thickBot="1" x14ac:dyDescent="0.3">
      <c r="A197" s="29">
        <f>A179</f>
        <v>2</v>
      </c>
      <c r="B197" s="30">
        <f>B179</f>
        <v>5</v>
      </c>
      <c r="C197" s="79" t="s">
        <v>4</v>
      </c>
      <c r="D197" s="80"/>
      <c r="E197" s="31"/>
      <c r="F197" s="32">
        <f>F186+F196</f>
        <v>1390</v>
      </c>
      <c r="G197" s="32">
        <f t="shared" ref="G197:L197" si="68">G186+G196</f>
        <v>50.25</v>
      </c>
      <c r="H197" s="32">
        <f t="shared" si="68"/>
        <v>56.31</v>
      </c>
      <c r="I197" s="32">
        <f t="shared" si="68"/>
        <v>150.75800000000001</v>
      </c>
      <c r="J197" s="32">
        <f t="shared" si="68"/>
        <v>1311.1100000000001</v>
      </c>
      <c r="K197" s="32"/>
      <c r="L197" s="32">
        <f t="shared" si="68"/>
        <v>180.59</v>
      </c>
    </row>
    <row r="198" spans="1:12" ht="13.5" customHeight="1" thickBot="1" x14ac:dyDescent="0.3">
      <c r="A198" s="27"/>
      <c r="B198" s="28"/>
      <c r="C198" s="81" t="s">
        <v>5</v>
      </c>
      <c r="D198" s="81"/>
      <c r="E198" s="81"/>
      <c r="F198" s="34">
        <f>(F26+F45+F64+F83+F102+F121+F140+F159+F178+F197)/(IF(F26=0,0,1)+IF(F45=0,0,1)+IF(F64=0,0,1)+IF(F83=0,0,1)+IF(F102=0,0,1)+IF(F121=0,0,1)+IF(F140=0,0,1)+IF(F159=0,0,1)+IF(F178=0,0,1)+IF(F197=0,0,1))</f>
        <v>968.5</v>
      </c>
      <c r="G198" s="34">
        <f t="shared" ref="G198:J198" si="69">(G26+G45+G64+G83+G102+G121+G140+G159+G178+G197)/(IF(G26=0,0,1)+IF(G45=0,0,1)+IF(G64=0,0,1)+IF(G83=0,0,1)+IF(G102=0,0,1)+IF(G121=0,0,1)+IF(G140=0,0,1)+IF(G159=0,0,1)+IF(G178=0,0,1)+IF(G197=0,0,1))</f>
        <v>34.774000000000001</v>
      </c>
      <c r="H198" s="34">
        <f t="shared" si="69"/>
        <v>38.876799999999996</v>
      </c>
      <c r="I198" s="34">
        <f t="shared" si="69"/>
        <v>127.36780000000002</v>
      </c>
      <c r="J198" s="34">
        <f t="shared" si="69"/>
        <v>998.5139999999999</v>
      </c>
      <c r="K198" s="34"/>
      <c r="L198" s="34">
        <f t="shared" ref="L198" si="70">(L26+L45+L64+L83+L102+L121+L140+L159+L178+L197)/(IF(L26=0,0,1)+IF(L45=0,0,1)+IF(L64=0,0,1)+IF(L83=0,0,1)+IF(L102=0,0,1)+IF(L121=0,0,1)+IF(L140=0,0,1)+IF(L159=0,0,1)+IF(L178=0,0,1)+IF(L197=0,0,1))</f>
        <v>134.41800000000001</v>
      </c>
    </row>
    <row r="199" spans="1:12" ht="13.8" thickBot="1" x14ac:dyDescent="0.3">
      <c r="D199" s="66"/>
      <c r="E199" s="66"/>
      <c r="F199" s="34">
        <f>(F25+F45+F64+F82+F102+F122+F141+F159+F178+F198)/(IF(F25=0,0,1)+IF(F45=0,0,1)+IF(F64=0,0,1)+IF(F82=0,0,1)+IF(F102=0,0,1)+IF(F122=0,0,1)+IF(F141=0,0,1)+IF(F159=0,0,1)+IF(F178=0,0,1)+IF(F198=0,0,1))</f>
        <v>1262.8499999999999</v>
      </c>
      <c r="G199" s="34">
        <f>(G25+G45+G64+G82+G102+G122+G141+G159+G178+G198)/(IF(G25=0,0,1)+IF(G45=0,0,1)+IF(G64=0,0,1)+IF(G82=0,0,1)+IF(G102=0,0,1)+IF(G122=0,0,1)+IF(G141=0,0,1)+IF(G159=0,0,1)+IF(G178=0,0,1)+IF(G198=0,0,1))</f>
        <v>42.997400000000006</v>
      </c>
      <c r="H199" s="34">
        <f>(H25+H45+H64+H82+H102+H122+H141+H159+H178+H198)/(IF(H25=0,0,1)+IF(H45=0,0,1)+IF(H64=0,0,1)+IF(H82=0,0,1)+IF(H102=0,0,1)+IF(H122=0,0,1)+IF(H141=0,0,1)+IF(H159=0,0,1)+IF(H178=0,0,1)+IF(H198=0,0,1))</f>
        <v>46.208479999999994</v>
      </c>
      <c r="I199" s="34">
        <f>(I25+I45+I64+I82+I102+I122+I141+I159+I178+I198)/(IF(I25=0,0,1)+IF(I45=0,0,1)+IF(I64=0,0,1)+IF(I82=0,0,1)+IF(I102=0,0,1)+IF(I122=0,0,1)+IF(I141=0,0,1)+IF(I159=0,0,1)+IF(I178=0,0,1)+IF(I198=0,0,1))</f>
        <v>170.83578</v>
      </c>
      <c r="J199" s="34">
        <f>(J25+J45+J64+J82+J102+J122+J141+J159+J178+J198)/(IF(J25=0,0,1)+IF(J45=0,0,1)+IF(J64=0,0,1)+IF(J82=0,0,1)+IF(J102=0,0,1)+IF(J122=0,0,1)+IF(J141=0,0,1)+IF(J159=0,0,1)+IF(J178=0,0,1)+IF(J198=0,0,1))</f>
        <v>1271.2423999999999</v>
      </c>
      <c r="K199" s="34"/>
      <c r="L199" s="34">
        <f>(L25+L45+L64+L82+L102+L122+L141+L159+L178+L198)/(IF(L25=0,0,1)+IF(L45=0,0,1)+IF(L64=0,0,1)+IF(L82=0,0,1)+IF(L102=0,0,1)+IF(L122=0,0,1)+IF(L141=0,0,1)+IF(L159=0,0,1)+IF(L178=0,0,1)+IF(L198=0,0,1))</f>
        <v>175.68880000000004</v>
      </c>
    </row>
  </sheetData>
  <mergeCells count="14">
    <mergeCell ref="C25:D25"/>
    <mergeCell ref="C122:D122"/>
    <mergeCell ref="C141:D141"/>
    <mergeCell ref="C1:E1"/>
    <mergeCell ref="H1:K1"/>
    <mergeCell ref="H2:K2"/>
    <mergeCell ref="C45:D45"/>
    <mergeCell ref="C64:D64"/>
    <mergeCell ref="C178:D178"/>
    <mergeCell ref="C197:D197"/>
    <mergeCell ref="C198:E198"/>
    <mergeCell ref="C159:D159"/>
    <mergeCell ref="C82:D82"/>
    <mergeCell ref="C102:D10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2023-12-05T01:14:45Z</cp:lastPrinted>
  <dcterms:created xsi:type="dcterms:W3CDTF">2022-05-16T14:23:56Z</dcterms:created>
  <dcterms:modified xsi:type="dcterms:W3CDTF">2024-11-01T13:15:26Z</dcterms:modified>
</cp:coreProperties>
</file>